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UANGO\PRIMER TRIMESTRE 2026\"/>
    </mc:Choice>
  </mc:AlternateContent>
  <xr:revisionPtr revIDLastSave="0" documentId="13_ncr:1_{0B7E7BA6-B87D-4767-A128-42EB6EFC8B2C}" xr6:coauthVersionLast="47" xr6:coauthVersionMax="47" xr10:uidLastSave="{00000000-0000-0000-0000-000000000000}"/>
  <bookViews>
    <workbookView xWindow="-165" yWindow="0" windowWidth="13170" windowHeight="15585" xr2:uid="{A93E548F-65EE-44BA-B696-64EDC21B7769}"/>
  </bookViews>
  <sheets>
    <sheet name="PlantillaBalanceGeneral" sheetId="1" r:id="rId1"/>
  </sheets>
  <definedNames>
    <definedName name="_xlnm._FilterDatabase" localSheetId="0" hidden="1">PlantillaBalanceGeneral!#REF!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0" i="1" l="1"/>
  <c r="F718" i="1"/>
  <c r="F537" i="1"/>
  <c r="F535" i="1"/>
  <c r="F502" i="1"/>
  <c r="F467" i="1"/>
  <c r="F412" i="1"/>
  <c r="F336" i="1"/>
  <c r="F273" i="1"/>
  <c r="F207" i="1" l="1"/>
  <c r="F158" i="1" l="1"/>
  <c r="F172" i="1"/>
  <c r="F137" i="1"/>
  <c r="F545" i="1"/>
  <c r="F476" i="1"/>
  <c r="F181" i="1"/>
  <c r="F307" i="1"/>
  <c r="F306" i="1" s="1"/>
  <c r="F90" i="1"/>
  <c r="F89" i="1" s="1"/>
  <c r="F108" i="1" l="1"/>
  <c r="F107" i="1" s="1"/>
  <c r="F258" i="1" l="1"/>
  <c r="F23" i="1"/>
  <c r="F900" i="1"/>
  <c r="F222" i="1" l="1"/>
  <c r="F59" i="1"/>
  <c r="F934" i="1" l="1"/>
  <c r="F933" i="1" s="1"/>
  <c r="F924" i="1"/>
  <c r="F923" i="1" s="1"/>
  <c r="F917" i="1"/>
  <c r="F907" i="1"/>
  <c r="F906" i="1" s="1"/>
  <c r="F896" i="1"/>
  <c r="F889" i="1"/>
  <c r="F880" i="1"/>
  <c r="F879" i="1" s="1"/>
  <c r="F876" i="1"/>
  <c r="F870" i="1"/>
  <c r="F862" i="1"/>
  <c r="F859" i="1"/>
  <c r="F852" i="1"/>
  <c r="F847" i="1"/>
  <c r="F835" i="1"/>
  <c r="F831" i="1"/>
  <c r="F825" i="1"/>
  <c r="F798" i="1"/>
  <c r="F794" i="1"/>
  <c r="F761" i="1" s="1"/>
  <c r="F754" i="1"/>
  <c r="F742" i="1"/>
  <c r="F728" i="1"/>
  <c r="F714" i="1"/>
  <c r="F711" i="1"/>
  <c r="F701" i="1"/>
  <c r="F692" i="1"/>
  <c r="F687" i="1"/>
  <c r="F681" i="1"/>
  <c r="F673" i="1"/>
  <c r="F670" i="1"/>
  <c r="F663" i="1"/>
  <c r="F658" i="1"/>
  <c r="F646" i="1"/>
  <c r="F642" i="1"/>
  <c r="F615" i="1"/>
  <c r="F611" i="1"/>
  <c r="F578" i="1" s="1"/>
  <c r="F571" i="1"/>
  <c r="F559" i="1"/>
  <c r="F532" i="1"/>
  <c r="F529" i="1"/>
  <c r="F519" i="1"/>
  <c r="F510" i="1"/>
  <c r="F498" i="1"/>
  <c r="F494" i="1"/>
  <c r="F490" i="1"/>
  <c r="F485" i="1"/>
  <c r="F482" i="1"/>
  <c r="F453" i="1"/>
  <c r="F430" i="1"/>
  <c r="F405" i="1"/>
  <c r="F398" i="1"/>
  <c r="F392" i="1"/>
  <c r="F380" i="1"/>
  <c r="F364" i="1"/>
  <c r="F352" i="1"/>
  <c r="F333" i="1"/>
  <c r="F330" i="1"/>
  <c r="F328" i="1"/>
  <c r="F325" i="1"/>
  <c r="F289" i="1"/>
  <c r="F288" i="1" s="1"/>
  <c r="F267" i="1"/>
  <c r="F265" i="1"/>
  <c r="F226" i="1"/>
  <c r="F213" i="1"/>
  <c r="F203" i="1"/>
  <c r="F199" i="1"/>
  <c r="F195" i="1"/>
  <c r="F190" i="1"/>
  <c r="F187" i="1"/>
  <c r="F153" i="1"/>
  <c r="F134" i="1"/>
  <c r="F131" i="1"/>
  <c r="F129" i="1"/>
  <c r="F126" i="1"/>
  <c r="F74" i="1"/>
  <c r="F68" i="1"/>
  <c r="F66" i="1"/>
  <c r="F27" i="1"/>
  <c r="F14" i="1"/>
  <c r="F11" i="1"/>
  <c r="F8" i="1"/>
  <c r="F528" i="1" l="1"/>
  <c r="F710" i="1"/>
  <c r="F451" i="1"/>
  <c r="F156" i="1"/>
  <c r="F888" i="1"/>
  <c r="F887" i="1" s="1"/>
  <c r="F125" i="1"/>
  <c r="F797" i="1"/>
  <c r="F332" i="1"/>
  <c r="F922" i="1"/>
  <c r="F133" i="1"/>
  <c r="F691" i="1"/>
  <c r="F851" i="1"/>
  <c r="F614" i="1"/>
  <c r="F355" i="1"/>
  <c r="F509" i="1"/>
  <c r="F324" i="1"/>
  <c r="F662" i="1"/>
  <c r="F4" i="1"/>
  <c r="F677" i="1"/>
  <c r="F866" i="1"/>
  <c r="F220" i="1"/>
  <c r="F21" i="1"/>
  <c r="F690" i="1" l="1"/>
  <c r="F3" i="1"/>
  <c r="F212" i="1"/>
  <c r="F508" i="1"/>
  <c r="F2" i="1" l="1"/>
  <c r="F507" i="1"/>
  <c r="F886" i="1" s="1"/>
</calcChain>
</file>

<file path=xl/sharedStrings.xml><?xml version="1.0" encoding="utf-8"?>
<sst xmlns="http://schemas.openxmlformats.org/spreadsheetml/2006/main" count="1880" uniqueCount="557">
  <si>
    <t>Año</t>
  </si>
  <si>
    <t>Mes</t>
  </si>
  <si>
    <t>Codigo Prestador</t>
  </si>
  <si>
    <t>Codigo Concepto</t>
  </si>
  <si>
    <t>Nombre concepto</t>
  </si>
  <si>
    <t>Vigencia Actual</t>
  </si>
  <si>
    <t>1 Activos</t>
  </si>
  <si>
    <t>Activo corriente</t>
  </si>
  <si>
    <t>...11 Efectivo y equivalentes al efectivo</t>
  </si>
  <si>
    <t>......1105 Caja</t>
  </si>
  <si>
    <t>......1110 Depósitos en instituciones financieras</t>
  </si>
  <si>
    <t>......1120 Fondos en tránsito</t>
  </si>
  <si>
    <t>......1132 Efectivo de uso restringido</t>
  </si>
  <si>
    <t>............113210 Depósitos en instituciones financieras</t>
  </si>
  <si>
    <t>............113220 Fondos en tránsito</t>
  </si>
  <si>
    <t>......1133 Equivalentes al efectivo</t>
  </si>
  <si>
    <t>............113301 Certificados de depósito de ahorro a término</t>
  </si>
  <si>
    <t>............113390 Otros equivalentes al efectivo (incluye también las subcuentas no solicitadas anteriormente)</t>
  </si>
  <si>
    <t>...12 Inversiones e instrumentos derivados</t>
  </si>
  <si>
    <t>......1216 Inversiones en entidades en liquidación</t>
  </si>
  <si>
    <t>......1221 Inversiones de administración de liquidez a valor de mercado (Valor Razonable) con cambios en el resultado</t>
  </si>
  <si>
    <t>......1222 Inversiones de administración de liquidez a valor de mercado (Valor Razonable) con cambios en el patrimonio (otro resultado integral)</t>
  </si>
  <si>
    <t>......1223 Inversiones de administración de liquidez a costo amortizado</t>
  </si>
  <si>
    <t>......1224 Inversiones de administración de liquidez al costo</t>
  </si>
  <si>
    <r>
      <t xml:space="preserve">......1280 Deterioro acumulado de inversiones </t>
    </r>
    <r>
      <rPr>
        <b/>
        <sz val="10"/>
        <color rgb="FFFF0000"/>
        <rFont val="Calibri"/>
        <family val="2"/>
        <scheme val="minor"/>
      </rPr>
      <t>(CR)</t>
    </r>
  </si>
  <si>
    <t>...13 Cuentas por cobrar</t>
  </si>
  <si>
    <t>......1311 Contribuciones, tasas e ingresos no tributarios</t>
  </si>
  <si>
    <t>......1316 Venta de bienes</t>
  </si>
  <si>
    <t>............131606 Bienes comercializados</t>
  </si>
  <si>
    <t>......1317 Prestación de servicios</t>
  </si>
  <si>
    <t>......1319 Prestación de servicios de salud</t>
  </si>
  <si>
    <t>............131901 Plan obligatorio de salud (POS) por EPS - sin facturar o con facturación pendiente de radicar</t>
  </si>
  <si>
    <t>............131902 Plan obligatorio de salud (POS) por EPS - con facturación radicada</t>
  </si>
  <si>
    <t>............131903 Plan subsidiado de salud (POSS) por EPS - sin facturar o con facturación pendiente de radicar</t>
  </si>
  <si>
    <t>............131904 Plan subsidiado de salud (POSS) por EPS - con facturación radicada</t>
  </si>
  <si>
    <t>............131905 Empresas de medicina prepagada (EMP) - sin facturar o con facturación pendiente de radicar</t>
  </si>
  <si>
    <t>............131906 Empresas de medicina prepagada (EMP) - con facturación radicada</t>
  </si>
  <si>
    <t>............131907 Planes complementarios de EPS</t>
  </si>
  <si>
    <t>............131908 Servicios de salud por IPS privadas - sin facturar o con facturación pendiente de radicar</t>
  </si>
  <si>
    <t>............131909 Servicios de salud por IPS privadas - con facturación radicada</t>
  </si>
  <si>
    <t>............131910 Servicios de salud por IPS públicas - sin facturar o con facturación pendiente de radicar</t>
  </si>
  <si>
    <t>............131911 Servicios de salud por IPS públicas - con facturación radicada</t>
  </si>
  <si>
    <t>............131912 Servicios de salud por compañías aseguradoras - sin facturar o con facturación pendiente de radicar</t>
  </si>
  <si>
    <t>............131913 Servicios de salud por compañías aseguradoras - con facturación radicada</t>
  </si>
  <si>
    <t>............131914 Servicios de Salud por entidades con régimen especial - sin facturar o con facturación pendiente de radicar</t>
  </si>
  <si>
    <t>............131915 Servicios de Salud por entidades con régimen especial - con facturación radicada</t>
  </si>
  <si>
    <t>............131916 Servicios de salud por particulares</t>
  </si>
  <si>
    <t>............131917 Atención accidentes de tránsito SOAT por compañías de seguros - sin facturar o con facturación pendiente de radicar</t>
  </si>
  <si>
    <t>............131918 Atención accidentes de tránsito SOAT por compañías de seguros - con facturación radicada</t>
  </si>
  <si>
    <t>............131919 Atención con cargo a recursos de acciones de salud pública - sin facturar o con facturación pendiente de radicar</t>
  </si>
  <si>
    <t>............131920 Atención con cargo a recursos de acciones de salud pública - con facturación radicada</t>
  </si>
  <si>
    <t>............131921 Atención con cargo al subsidio a la oferta - sin facturar o con facturación pendiente de radicar</t>
  </si>
  <si>
    <t>............131922 Atención con cargo al subsidio a la oferta - con facturación radicada</t>
  </si>
  <si>
    <t>............131923 Riesgos laborales (ARL) - sin facturar o con facturación pendiente de radicar</t>
  </si>
  <si>
    <t>............131924 Riesgos laborales (ARL) - con facturación radicada</t>
  </si>
  <si>
    <t>............131925 Convenios con recursos del Sistema General de Seguridad Social en Salud para trauma mayor y desplazados - sin facturar o con facturación pendiente de radicar</t>
  </si>
  <si>
    <t>............131926 Convenios con recursos del Sistema General de Seguridad Social en Salud para trauma mayor y desplazados - con facturación radicada</t>
  </si>
  <si>
    <t>............131927 Reclamaciones con cargo a los recursos del Sistema General de Seguridad Social en Salud - sin facturar o con facturación pendiente de radicar</t>
  </si>
  <si>
    <t>............131928 Reclamaciones con cargo a los recursos del Sistema General de Seguridad Social en Salud - con facturación radicada</t>
  </si>
  <si>
    <t>............131930 Ministerio de salud - Recursos del IVA social</t>
  </si>
  <si>
    <r>
      <t xml:space="preserve">............131980 Giro para abono de factruración sin identificar </t>
    </r>
    <r>
      <rPr>
        <b/>
        <sz val="10"/>
        <color rgb="FFFF0000"/>
        <rFont val="Calibri"/>
        <family val="2"/>
        <scheme val="minor"/>
      </rPr>
      <t>(CR)</t>
    </r>
  </si>
  <si>
    <t>............131990 Otras cuentas por cobrar servicios de salud</t>
  </si>
  <si>
    <t>......1324 Transferencias y subvenciones por cobrar</t>
  </si>
  <si>
    <t>............132495 Otras subvenciones</t>
  </si>
  <si>
    <t>......1333 DERECHOS DE RECOMPRA DE CUENTAS POR COBRAR</t>
  </si>
  <si>
    <t>............133301 Cuentas por cobrar</t>
  </si>
  <si>
    <t>......1338 SENTENCIAS, LAUDOS ARBITRALES Y CONCILIACIONES EXTRAJUDICIALES A FAVOR DE LA ENTIDAD</t>
  </si>
  <si>
    <t>............133801 Sentencias</t>
  </si>
  <si>
    <t>............133802 Laudos arbitrales y conciliaciones extrajudiciales</t>
  </si>
  <si>
    <t>............133803 Intereses de sentencias</t>
  </si>
  <si>
    <t>............133804 Intereses de laudos arbitrales y conciliaciones extrajudiciales</t>
  </si>
  <si>
    <t>............133805 Costas procesales</t>
  </si>
  <si>
    <t>......1384 Otras cuentas por cobrar</t>
  </si>
  <si>
    <t>............138408 Cuotas partes de pensiones</t>
  </si>
  <si>
    <t>............138416 Enajenación de activos</t>
  </si>
  <si>
    <t>............138421 Indemnizaciones</t>
  </si>
  <si>
    <t>............138426 Pago por cuenta de terceros</t>
  </si>
  <si>
    <t>............138432 Responsabilidades fiscales</t>
  </si>
  <si>
    <t>............138435 Otros intereses de mora</t>
  </si>
  <si>
    <t>............138439 Arrendamiento operativo</t>
  </si>
  <si>
    <t>............138450 Reembolso por concurrencia en el pago del pasivo pensional</t>
  </si>
  <si>
    <t>............138451 Reembolso por concurrencia en el pago de cesantías retroactivas</t>
  </si>
  <si>
    <t>............138454 Derechos de reembolso relacionados con demandas, arbitrajes y conciliaciones extrajudiciales</t>
  </si>
  <si>
    <t>............138490 Otras cuentas por cobrar (incluye también las subcuentas no solicitadas anteriormente)</t>
  </si>
  <si>
    <t>......1385 Cuentas por cobrar de difícil recaudo</t>
  </si>
  <si>
    <t>............138509 Prestación de servicios de salud</t>
  </si>
  <si>
    <t>..................Régimen Contributivo</t>
  </si>
  <si>
    <t>..................Régimen Subsidiado</t>
  </si>
  <si>
    <t>..................Atención a la población pobre en lo no cubierto con subsidios a la demanda</t>
  </si>
  <si>
    <t>..................SOAT</t>
  </si>
  <si>
    <t>..................FOSYGA</t>
  </si>
  <si>
    <t>..................Administradoras de Riesgos Laborales -ARL</t>
  </si>
  <si>
    <t>..................Empresas de Medicina Prepagada</t>
  </si>
  <si>
    <t>..................IPS públicas</t>
  </si>
  <si>
    <t>..................IPS privadas</t>
  </si>
  <si>
    <t>..................Plan de Intervenciones Colectivas - PIC</t>
  </si>
  <si>
    <t>..................Particulares</t>
  </si>
  <si>
    <t>..................Entidades con régimen especial</t>
  </si>
  <si>
    <t>..................Otros deudores por ventas de servicios de salud</t>
  </si>
  <si>
    <t>............138590 Otras cuentas por cobrar de difícil recaudo (incluye también las subcuentas no solicitadas anteriormente)</t>
  </si>
  <si>
    <r>
      <t xml:space="preserve">......1386 Deterioro acumulado de cuentas por cobrar </t>
    </r>
    <r>
      <rPr>
        <b/>
        <sz val="10"/>
        <color rgb="FFFF0000"/>
        <rFont val="Calibri"/>
        <family val="2"/>
        <scheme val="minor"/>
      </rPr>
      <t>(CR)</t>
    </r>
  </si>
  <si>
    <t>............138609 Prestación de servicios de salud</t>
  </si>
  <si>
    <t>............138690 Otras cuentas por cobrar (incluye también las subcuentas no solicitadas anteriormente)</t>
  </si>
  <si>
    <t>...14 Préstamos por cobrar</t>
  </si>
  <si>
    <t>......1415 Préstamos concedidos</t>
  </si>
  <si>
    <t>............141525 Créditos a empleados</t>
  </si>
  <si>
    <t>............141590 Otros préstamos concedidos (incluye también las subcuentas no solicitadas anteriormente)</t>
  </si>
  <si>
    <t>......1477 Préstamos por cobrar de difícil recaudo</t>
  </si>
  <si>
    <t>............147701 Préstamos concedidos</t>
  </si>
  <si>
    <r>
      <t xml:space="preserve">......1480 Deterioro acumulado de préstamos por cobrar </t>
    </r>
    <r>
      <rPr>
        <b/>
        <sz val="10"/>
        <color rgb="FFFF0000"/>
        <rFont val="Calibri"/>
        <family val="2"/>
        <scheme val="minor"/>
      </rPr>
      <t>(CR)</t>
    </r>
  </si>
  <si>
    <t>............148003 Préstamos concedidos</t>
  </si>
  <si>
    <t>...15 Inventarios</t>
  </si>
  <si>
    <t>......1510 Mercancías en existencia</t>
  </si>
  <si>
    <t>............151060 Medicamentos</t>
  </si>
  <si>
    <t>............151090 Otras mercancías en existencia (incluye también las subcuentas no solicitadas anteriormente)</t>
  </si>
  <si>
    <t>......1514 Materiales y suministros</t>
  </si>
  <si>
    <t>............151401 Envases y empaques</t>
  </si>
  <si>
    <t>............151403 Medicamentos</t>
  </si>
  <si>
    <t>............151404 Materiales médico - quirúrgicos</t>
  </si>
  <si>
    <t>............151405 Materiales reactivos y de laboratorio</t>
  </si>
  <si>
    <t>............151406 Materiales odontológicos</t>
  </si>
  <si>
    <t>............151407 Materiales para imagenología</t>
  </si>
  <si>
    <t>............151408 Víveres y rancho</t>
  </si>
  <si>
    <t>............151409 Repuestos</t>
  </si>
  <si>
    <t>............151415 Materiales para educación</t>
  </si>
  <si>
    <t>............151417 Elementos y accesorios de aseo</t>
  </si>
  <si>
    <t>............151419 Banco de componentes anatómicos y de sangre</t>
  </si>
  <si>
    <t>............151422 Ropa hospitalaria y quirúrgica</t>
  </si>
  <si>
    <t>............151490 Otros materiales y suministros (incluye también las subcuentas no solicitadas anteriormente)</t>
  </si>
  <si>
    <t>......1530 En poder de terceros</t>
  </si>
  <si>
    <r>
      <t xml:space="preserve">......1580 Deterioro acumulado de inventarios </t>
    </r>
    <r>
      <rPr>
        <b/>
        <sz val="10"/>
        <color rgb="FFFF0000"/>
        <rFont val="Calibri"/>
        <family val="2"/>
        <scheme val="minor"/>
      </rPr>
      <t>(CR)</t>
    </r>
  </si>
  <si>
    <t>............158002 Mercancías en existencia</t>
  </si>
  <si>
    <t>............158013 Materiales y suministros</t>
  </si>
  <si>
    <t>...19 Otros activos</t>
  </si>
  <si>
    <t>......1902 Plan de activos para beneficios a los empleados a largo plazo</t>
  </si>
  <si>
    <t>......1904 Plan de activos para beneficios posempleo</t>
  </si>
  <si>
    <t>............190401 Efectivo y equivalentes al efectivo</t>
  </si>
  <si>
    <t>............190402 Recursos entregados en administración a entidades distintas de las sociedades fiduciarias</t>
  </si>
  <si>
    <t>............190403 Inversiones</t>
  </si>
  <si>
    <t>............190404 Encargos fiduciarios</t>
  </si>
  <si>
    <t>............190405 Propiedades, planta y equipo</t>
  </si>
  <si>
    <t>............190406 Propiedades de inversión</t>
  </si>
  <si>
    <t>............190407 Otros Activos</t>
  </si>
  <si>
    <t>............190408 Derechos por concurrencia para el pago de pensiones</t>
  </si>
  <si>
    <t>............190409 Recursos para cubrir el pasivo pensional conmutado</t>
  </si>
  <si>
    <t>............190410 Derechos en fideicomiso</t>
  </si>
  <si>
    <t>............190412 Cuentas por cobrar</t>
  </si>
  <si>
    <t>......1905 Bienes y servicios pagados por anticipado</t>
  </si>
  <si>
    <t>......1906 Avances y anticipos entregados</t>
  </si>
  <si>
    <t>......1908 Recursos entregados en administración</t>
  </si>
  <si>
    <t>............190801 En administración</t>
  </si>
  <si>
    <t>............190802 Encargo fiduciario - Fiducia de inversión</t>
  </si>
  <si>
    <t>............190803 Encargo fiduciario - Fiducia de administración</t>
  </si>
  <si>
    <t>............190804 Encargo fiduciario - Fiducia de garantía</t>
  </si>
  <si>
    <t>......1909 Depósitos entregados en garantía</t>
  </si>
  <si>
    <t>......1926 Derechos en fideicomiso</t>
  </si>
  <si>
    <t>......1951 Propiedades de inversión</t>
  </si>
  <si>
    <t>............195101 Terrenos</t>
  </si>
  <si>
    <t>............195102 Edificaciones</t>
  </si>
  <si>
    <t>............195103 Terrenos con uso indeterminado</t>
  </si>
  <si>
    <t>............195104 Edificaciones con uso indeterminado</t>
  </si>
  <si>
    <r>
      <t xml:space="preserve">......1952 Depreciación acumulada de propiedades de inversión </t>
    </r>
    <r>
      <rPr>
        <b/>
        <sz val="10"/>
        <color rgb="FFFF0000"/>
        <rFont val="Calibri"/>
        <family val="2"/>
        <scheme val="minor"/>
      </rPr>
      <t>(CR)</t>
    </r>
  </si>
  <si>
    <t>............195201 Edificaciones</t>
  </si>
  <si>
    <t>............195202 Edificaciones con uso indeterminado</t>
  </si>
  <si>
    <r>
      <t xml:space="preserve">......1953 Deterioro acumulado de propiedades de inversión </t>
    </r>
    <r>
      <rPr>
        <b/>
        <sz val="10"/>
        <color rgb="FFFF0000"/>
        <rFont val="Calibri"/>
        <family val="2"/>
        <scheme val="minor"/>
      </rPr>
      <t>(CR)</t>
    </r>
  </si>
  <si>
    <t>............195301 Terrenos</t>
  </si>
  <si>
    <t>............195302 Edificaciones</t>
  </si>
  <si>
    <t>............195303 Terrenos con uso indeterminado</t>
  </si>
  <si>
    <t>............195304 Edificaciones con uso indeterminado</t>
  </si>
  <si>
    <t>......1970 Activos intangibles</t>
  </si>
  <si>
    <t>............197007 Licencias</t>
  </si>
  <si>
    <t>............197008 Software</t>
  </si>
  <si>
    <t>............197090 Otros intangibles (incluye también las subcuentas no solicitadas anteriormente)</t>
  </si>
  <si>
    <r>
      <t xml:space="preserve">......1975 Amortización acumulada de activos intangibles </t>
    </r>
    <r>
      <rPr>
        <b/>
        <sz val="10"/>
        <color rgb="FFFF0000"/>
        <rFont val="Calibri"/>
        <family val="2"/>
        <scheme val="minor"/>
      </rPr>
      <t>(CR)</t>
    </r>
  </si>
  <si>
    <t>............197507 Licencias</t>
  </si>
  <si>
    <t>............197508 Software</t>
  </si>
  <si>
    <t>............197590 Otros intangibles (incluye también las subcuentas no solicitadas anteriormente)</t>
  </si>
  <si>
    <r>
      <t xml:space="preserve">......1976 Deterioro acumulado de activos intangibles </t>
    </r>
    <r>
      <rPr>
        <b/>
        <sz val="10"/>
        <color rgb="FFFF0000"/>
        <rFont val="Calibri"/>
        <family val="2"/>
        <scheme val="minor"/>
      </rPr>
      <t>(CR)</t>
    </r>
  </si>
  <si>
    <t>............197606 Licencias</t>
  </si>
  <si>
    <t>............197607 Software</t>
  </si>
  <si>
    <t>............197690 Otros intangibles (incluye también las subcuentas no solicitadas anteriormente)</t>
  </si>
  <si>
    <t>......1986 Activos Diferidos</t>
  </si>
  <si>
    <t>............198605 Gasto diferido por subvenciones condicionadas</t>
  </si>
  <si>
    <t>......1990 Derechos de reembolso y sustitución de activos deteriorados</t>
  </si>
  <si>
    <t>Activo no corriente</t>
  </si>
  <si>
    <r>
      <t>......1280 Deterioro acumulado de inversiones</t>
    </r>
    <r>
      <rPr>
        <b/>
        <sz val="10"/>
        <color rgb="FFFF0000"/>
        <rFont val="Calibri"/>
        <family val="2"/>
        <scheme val="minor"/>
      </rPr>
      <t xml:space="preserve"> (CR)</t>
    </r>
  </si>
  <si>
    <t>...16 Propiedades, planta y equipo</t>
  </si>
  <si>
    <t>......1605 Terrenos</t>
  </si>
  <si>
    <t>......1610 Semovientes y plantas</t>
  </si>
  <si>
    <t>......1615 Construcciones en curso</t>
  </si>
  <si>
    <t>......1620 Maquinaria, planta y equipo en montaje</t>
  </si>
  <si>
    <t>......1625 Propiedades, planta y equipo en tránsito</t>
  </si>
  <si>
    <t>......1635 Bienes muebles en bodega</t>
  </si>
  <si>
    <t>......1636 Propiedades, planta y equipo en mantenimiento</t>
  </si>
  <si>
    <t>......1637 Propiedades, planta y equipo no explotados</t>
  </si>
  <si>
    <t>......1640 Edificaciones</t>
  </si>
  <si>
    <t>............164001 Edificios y casas</t>
  </si>
  <si>
    <t>............164002 Oficinas</t>
  </si>
  <si>
    <t>............164003 Almacenes</t>
  </si>
  <si>
    <t>............164004 Locales</t>
  </si>
  <si>
    <t>............164008 Cafeterías y casinos</t>
  </si>
  <si>
    <t>............164010 Clínicas y hospitales</t>
  </si>
  <si>
    <t>............164012 Hoteles, hostales y paradores</t>
  </si>
  <si>
    <t>............164017 Parqueaderos y garajes</t>
  </si>
  <si>
    <t>............164027 Edificaciones pendientes de legalizar</t>
  </si>
  <si>
    <t>............164028 Edificaciones de propiedad de terceros</t>
  </si>
  <si>
    <t>............164090 Otras edificaciones (incluye también las subcuentas no solicitadas anteriormente)</t>
  </si>
  <si>
    <t>......1642 Repuestos</t>
  </si>
  <si>
    <t>......1645 Plantas, ductos y túneles</t>
  </si>
  <si>
    <t>......1650 Redes, líneas y cables</t>
  </si>
  <si>
    <t>......1655 Maquinaria y equipo</t>
  </si>
  <si>
    <t>......1660 Equipo médico y científico</t>
  </si>
  <si>
    <t>............166001 Equipo de investigación</t>
  </si>
  <si>
    <t>............166002 Equipo de laboratorio</t>
  </si>
  <si>
    <t>............166003 Equipo de urgencias</t>
  </si>
  <si>
    <t>............166005 Equipo de hospitalización</t>
  </si>
  <si>
    <t>............166006 Equipo de quirófanos y salas de parto</t>
  </si>
  <si>
    <t>............166007 Equipo de apoyo diagnóstico</t>
  </si>
  <si>
    <t>............166008 Equipo de apoyo terapéutico</t>
  </si>
  <si>
    <t>............166009 Equipo de servicio ambulatorio</t>
  </si>
  <si>
    <t>............166010 Equipo médico y científico pendiente de legalizar</t>
  </si>
  <si>
    <t>............166011 Equipo médico y científico de propiedad de terceros</t>
  </si>
  <si>
    <t>............166090 Otro equipo médico y científico</t>
  </si>
  <si>
    <t>......1665 Muebles, enseres y equipo de oficina</t>
  </si>
  <si>
    <t>............166501 Muebles y enseres</t>
  </si>
  <si>
    <t>............166502 Equipo y máquina de oficina</t>
  </si>
  <si>
    <t>............166504 Muebles, enseres y equipo de oficina pendientes de legalizar</t>
  </si>
  <si>
    <t>............166505 Muebles, enseres y equipo de oficina de propiedad de terceros</t>
  </si>
  <si>
    <t>............166590 Otros muebles, enseres y equipo de oficina</t>
  </si>
  <si>
    <t>......1670 Equipos de comunicación y computación</t>
  </si>
  <si>
    <t>............167001 Equipo de comunicación</t>
  </si>
  <si>
    <t>............167002 Equipo de computación</t>
  </si>
  <si>
    <t>............167004 Satélites y antenas</t>
  </si>
  <si>
    <t>............167006 Equipos de comunicación y computación pendientes de legalizar</t>
  </si>
  <si>
    <t>............167007 Equipos de comunicación y computación de propiedad de terceros</t>
  </si>
  <si>
    <t>............167090 Otros equipos de comunicación y computación</t>
  </si>
  <si>
    <t>......1675 Equipos de transporte, tracción y elevación</t>
  </si>
  <si>
    <t>............167502 Terrestre</t>
  </si>
  <si>
    <t>............167504 Maritimo y Fluvial</t>
  </si>
  <si>
    <t>............167590 Otros equipos de transporte, traccion y elevacion (incluye también las subcuentas no solicitadas anteriormente)</t>
  </si>
  <si>
    <t>......1680 Equipos de comedor, cocina, despensa y hotelería</t>
  </si>
  <si>
    <t>......1681 Bienes de arte y cultura</t>
  </si>
  <si>
    <t>......1683 Propiedades, planta y equipo en concesión</t>
  </si>
  <si>
    <r>
      <t xml:space="preserve">......1685 Depreciación acumulada de propiedades, planta y equipo </t>
    </r>
    <r>
      <rPr>
        <b/>
        <sz val="10"/>
        <color rgb="FFFF0000"/>
        <rFont val="Calibri"/>
        <family val="2"/>
        <scheme val="minor"/>
      </rPr>
      <t>(CR)</t>
    </r>
  </si>
  <si>
    <t>............168501 Edificaciones</t>
  </si>
  <si>
    <t>............168502 Plantas, ductos y túneles</t>
  </si>
  <si>
    <t>............168503 Redes, líneas y cables</t>
  </si>
  <si>
    <t>............168504 Maquinaria y equipo</t>
  </si>
  <si>
    <t>............168505 Equipo médico y científico</t>
  </si>
  <si>
    <t>............168506 Muebles, enseres y equipo de oficina</t>
  </si>
  <si>
    <t>............168507 Equipos de comunicación y computación</t>
  </si>
  <si>
    <t>............168508 Equipos de transporte, tracción y elevación</t>
  </si>
  <si>
    <t>............168509 Equipos de comedor, cocina, despensa y hotelería</t>
  </si>
  <si>
    <t>............168510 Semovientes y plantas</t>
  </si>
  <si>
    <t>............168512 Bienes de arte y cultura</t>
  </si>
  <si>
    <t>............168513 Bienes muebles en bodega</t>
  </si>
  <si>
    <t>............168514 Propiedades, planta y equipo en mantenimiento</t>
  </si>
  <si>
    <t>............168515 Propiedades, planta y equipo no explotados</t>
  </si>
  <si>
    <t>............168516 Propiedades, planta y equipo en concesión</t>
  </si>
  <si>
    <t>............168517 Terrenos con vida útil finita</t>
  </si>
  <si>
    <r>
      <t xml:space="preserve">......1695 Deterioro acumulado de propiedades, planta y equipo </t>
    </r>
    <r>
      <rPr>
        <b/>
        <sz val="10"/>
        <color rgb="FFFF0000"/>
        <rFont val="Calibri"/>
        <family val="2"/>
        <scheme val="minor"/>
      </rPr>
      <t>(CR)</t>
    </r>
  </si>
  <si>
    <t>............169501 Terrenos</t>
  </si>
  <si>
    <t>............169502 Semovientes y plantas</t>
  </si>
  <si>
    <t>............169503 Construcciones en curso</t>
  </si>
  <si>
    <t>............169504 Maquinaria, planta y equipo en montaje</t>
  </si>
  <si>
    <t>............169505 Edificaciones</t>
  </si>
  <si>
    <t>............169506 Plantas, ductos y túneles</t>
  </si>
  <si>
    <t>............169507 Redes, líneas y cables</t>
  </si>
  <si>
    <t>............169508 Maquinaria y equipo</t>
  </si>
  <si>
    <t>............169509 Equipo médico y científico</t>
  </si>
  <si>
    <t>............169510 Muebles, enseres y equipo de oficina</t>
  </si>
  <si>
    <t>............169511 Equipos de comunicación y computación</t>
  </si>
  <si>
    <t>............169512 Equipo de transporte, tracción y elevación</t>
  </si>
  <si>
    <t>............169513 Equipos de comedor, cocina, despensa y hotelería</t>
  </si>
  <si>
    <t>............169515 Repuestos</t>
  </si>
  <si>
    <t>............169520 Maquinaria, planta y equipo en tránsito</t>
  </si>
  <si>
    <t>............169521 Bienes de arte y cultura</t>
  </si>
  <si>
    <t>............169522 Bienes muebles en bodega</t>
  </si>
  <si>
    <t>............169523 Propiedades, planta y equipo en mantenimiento</t>
  </si>
  <si>
    <t>............169524 Propiedades, planta y equipo no explotados</t>
  </si>
  <si>
    <t>............169525 Propiedades, planta y equipo en concesión</t>
  </si>
  <si>
    <t>2 Pasivos</t>
  </si>
  <si>
    <t>Pasivo corriente</t>
  </si>
  <si>
    <t>...23 Préstamos por pagar</t>
  </si>
  <si>
    <t>......2313 Financiamiento interno de corto plazo</t>
  </si>
  <si>
    <t>............231301 Préstamos banca comercial</t>
  </si>
  <si>
    <t>............231302 Préstamos banca de fomento</t>
  </si>
  <si>
    <t>............231303 Préstamos entidades de fomento y desarrollo regional</t>
  </si>
  <si>
    <t>............231304 Créditos transitorios</t>
  </si>
  <si>
    <t>............231309 Sobregiros</t>
  </si>
  <si>
    <t>............231313 Préstamos de empresas no financieras</t>
  </si>
  <si>
    <t>............231315 Arrendamiento financiero</t>
  </si>
  <si>
    <t>............231390 Otros préstamos (incluye también las subcuentas no solicitadas anteriormente)</t>
  </si>
  <si>
    <t>......2314 Financiamiento interno de largo plazo</t>
  </si>
  <si>
    <t>............231401 Préstamos banca comercial</t>
  </si>
  <si>
    <t>............231402 Préstamos banca de fomento</t>
  </si>
  <si>
    <t>............231403 Préstamos entidades de fomento y desarrollo regional</t>
  </si>
  <si>
    <t>............231409 Préstamos de otras entidades</t>
  </si>
  <si>
    <t>............231410 Arrendamiento financiero</t>
  </si>
  <si>
    <t>............231413 Pasivo financiero por acuerdos de concesión (Concedente)</t>
  </si>
  <si>
    <t>............231490 Otros préstamos (incluye también las subcuentas no solicitadas anteriormente)</t>
  </si>
  <si>
    <t>......2319 Préstamos originados por la transferencia de activos financieros que no se dan de baja</t>
  </si>
  <si>
    <t>...24 Cuentas por pagar</t>
  </si>
  <si>
    <t>......2401 Adquisición de bienes y servicios nacionales</t>
  </si>
  <si>
    <t>............240101 Bienes y servicios</t>
  </si>
  <si>
    <t>............240102 Proyectos de inversión</t>
  </si>
  <si>
    <t>......2402 Subvenciones por pagar</t>
  </si>
  <si>
    <t>............240204 Donaciones</t>
  </si>
  <si>
    <t>............240205 Otras subvenciones por recursos transferidos a las empresas públicas</t>
  </si>
  <si>
    <t>............240290 Otras subvenciones por recursos transferidos a entidades de naturaleza privada</t>
  </si>
  <si>
    <t>......2407 Recursos a favor de terceros</t>
  </si>
  <si>
    <t>............240704 Ventas por cuenta de terceros</t>
  </si>
  <si>
    <t>............240706 Cobro cartera de terceros</t>
  </si>
  <si>
    <t>............240720 Recaudos por clasificar</t>
  </si>
  <si>
    <t>............240722 Estampillas</t>
  </si>
  <si>
    <t>.............240726 Renidmientos Financieros</t>
  </si>
  <si>
    <t>............240790 Otros recaudos a favor de terceros (incluye también las subcuentas no solicitadas anteriormente)</t>
  </si>
  <si>
    <t>......2424 Descuentos de nómina</t>
  </si>
  <si>
    <t>............242401 Aportes a fondos pensionales</t>
  </si>
  <si>
    <t>............242402 Aportes a seguridad social en salud</t>
  </si>
  <si>
    <t>............242404 Sindicatos</t>
  </si>
  <si>
    <t>............242405 Cooperativas</t>
  </si>
  <si>
    <t>............242406 Fondos de empleados</t>
  </si>
  <si>
    <t>............242407 Libranzas</t>
  </si>
  <si>
    <t>............242408 Contratos de medicina prepagada</t>
  </si>
  <si>
    <t>............242411 Embargos judiciales</t>
  </si>
  <si>
    <t>............242412 Seguros</t>
  </si>
  <si>
    <t>............242413 Cuenta de ahorro para el fomento de la construcción (AFC)</t>
  </si>
  <si>
    <t>............242490 Otros descuentos de nómina</t>
  </si>
  <si>
    <t>......2436 Retención en la fuente e impuesto de timbre</t>
  </si>
  <si>
    <t>............243603 Honorarios</t>
  </si>
  <si>
    <t>............243605 Servicios</t>
  </si>
  <si>
    <t>............243606 Arrendamientos</t>
  </si>
  <si>
    <t>............243607 Rendimientos financieros e intereses</t>
  </si>
  <si>
    <t>............243608 Compras</t>
  </si>
  <si>
    <t>............243615 Rentas de trabajo</t>
  </si>
  <si>
    <t>............243625 Impuesto a las ventas retenido pendiente de consignar</t>
  </si>
  <si>
    <t>............243627 Retención de impuesto de industria y comercio por compras</t>
  </si>
  <si>
    <t>............243690 Otras retenciones (incluye también las subcuentas no solicitadas anteriormente)</t>
  </si>
  <si>
    <t>......2440 Impuestos, contribuciones y tasas</t>
  </si>
  <si>
    <t>......2445 Impuesto al valor agregado - IVA</t>
  </si>
  <si>
    <t>......2460 Créditos judiciales</t>
  </si>
  <si>
    <t>............246002 Sentencias</t>
  </si>
  <si>
    <t>............246003 Laudos arbitrales y conciliaciones extrajudiciales</t>
  </si>
  <si>
    <t>............246090 Otros créditos judiciales</t>
  </si>
  <si>
    <t>............246091 Intereses de sentencias</t>
  </si>
  <si>
    <t>............246092 Intereses de laudos arbitrales y conciliaciones extrajudiciales</t>
  </si>
  <si>
    <t>............246093 Intereses de otros créditos judiciales</t>
  </si>
  <si>
    <t>......2490 Otras cuentas por pagar</t>
  </si>
  <si>
    <t>............249011 Esquemas de pago</t>
  </si>
  <si>
    <t>............249013 Recursos de acreedores reintegrados por entidades públicas</t>
  </si>
  <si>
    <t>............249015 Obligaciones pagadas por terceros</t>
  </si>
  <si>
    <t>............249019 Garantías contractuales - Concesiones</t>
  </si>
  <si>
    <t>............249026 Suscripciones</t>
  </si>
  <si>
    <t>............249027 Viáticos y gastos de viaje</t>
  </si>
  <si>
    <t>............249028 Seguros</t>
  </si>
  <si>
    <t>............249029 Excedentes de remates</t>
  </si>
  <si>
    <t>............249031 Gastos legales</t>
  </si>
  <si>
    <t>............249032 Cheques no cobrados o por reclamar</t>
  </si>
  <si>
    <t>............249033 Gastos de representación</t>
  </si>
  <si>
    <t>............249036 Cartera adquirida por movilización de activos</t>
  </si>
  <si>
    <t>............249040 Saldos a favor de beneficiarios</t>
  </si>
  <si>
    <t>............249042 ingresos a favor del concedente</t>
  </si>
  <si>
    <t>............249044 Otros intereses de mora</t>
  </si>
  <si>
    <t>............249045 Multas y sanciones</t>
  </si>
  <si>
    <t>............249046 Servicios financieros</t>
  </si>
  <si>
    <t>............249050 Aportes al ICBF y SENA</t>
  </si>
  <si>
    <t>............249051 Servicios públicos</t>
  </si>
  <si>
    <t>............249053 Comisiones</t>
  </si>
  <si>
    <t>............249054 Honorarios</t>
  </si>
  <si>
    <t>............249055 Servicios</t>
  </si>
  <si>
    <t>............249057 Excedentes financieros</t>
  </si>
  <si>
    <t>............249058 Arrendamiento operativo</t>
  </si>
  <si>
    <t>............249060 Obligaciones a cargo en acuerdos no clasificados como operaciones conjuntas</t>
  </si>
  <si>
    <t>............249061 Aportes a sindicatos</t>
  </si>
  <si>
    <t>............249064 Aportes al Fondo de Contingencias de las Entidades Estatales por garantías financieras de la Nación</t>
  </si>
  <si>
    <t>............249066 Precios públicos por bienes o servicios</t>
  </si>
  <si>
    <t>............249068 Obligaciones de reembolso relacionadas con demandas, arbitrajes y conciliaciones extrajudiciales</t>
  </si>
  <si>
    <t>............249090 Otras cuentas por pagar (incluye también las subcuentas no solicitadas anteriormente)</t>
  </si>
  <si>
    <t>.................249090-01 Devolución por mayor valor del giro para abono de facturación sin identificar</t>
  </si>
  <si>
    <t xml:space="preserve">.................249090-02 Otras cuentas por pagar </t>
  </si>
  <si>
    <t>...25 Beneficios a los empleados</t>
  </si>
  <si>
    <t>......2511 Beneficios a los empleados a corto plazo</t>
  </si>
  <si>
    <t>............251101 Nómina por pagar</t>
  </si>
  <si>
    <t>............251102 Cesantías</t>
  </si>
  <si>
    <t>............251103 Intereses sobre cesantías</t>
  </si>
  <si>
    <t>............251104 Vacaciones</t>
  </si>
  <si>
    <t>............251105 Prima de vacaciones</t>
  </si>
  <si>
    <t>............251106 Prima de servicios</t>
  </si>
  <si>
    <t>............251107 Prima de navidad</t>
  </si>
  <si>
    <t>............251108 Licencias</t>
  </si>
  <si>
    <t>............251109 Bonificaciones</t>
  </si>
  <si>
    <t>............251110 Otras primas</t>
  </si>
  <si>
    <t>............251111 Aportes a riesgos laborales</t>
  </si>
  <si>
    <t>............251113 Remuneración por servicios técnicos</t>
  </si>
  <si>
    <t>............251115 Capacitación, bienestar social y estímulos</t>
  </si>
  <si>
    <t>............251116 Dotación y suministro a trabajadores</t>
  </si>
  <si>
    <t>............251117 Gastos deportivos y de recreación</t>
  </si>
  <si>
    <t>............251118 Contratos de personal temporal</t>
  </si>
  <si>
    <t>............251119 Gastos de viaje</t>
  </si>
  <si>
    <t>............251120 Comisiones</t>
  </si>
  <si>
    <t>............251121 Remuneración electoral</t>
  </si>
  <si>
    <t>............251122 Aportes a fondos pensionales - empleador</t>
  </si>
  <si>
    <t>............251123 Aportes a seguridad social en salud - empleador</t>
  </si>
  <si>
    <t>............251124 Aportes a cajas de compensación familiar</t>
  </si>
  <si>
    <t>............251125 Incapacidades</t>
  </si>
  <si>
    <t>............251126 Medicina prepagada</t>
  </si>
  <si>
    <t>............251127 Incentivos al ahorro</t>
  </si>
  <si>
    <t>............251190 Otros beneficios a los empleados a corto plazo</t>
  </si>
  <si>
    <t>......2513 Beneficios por terminación del vínculo laboral o contractual</t>
  </si>
  <si>
    <t>............251301 Indemnizaciones</t>
  </si>
  <si>
    <t>............251302 Capacitación, bienestar social y estímulos</t>
  </si>
  <si>
    <t>............251390 Otros beneficios por terminación del vínculo laboral o contractual</t>
  </si>
  <si>
    <t>......2514 Beneficios posempleo - pensiones</t>
  </si>
  <si>
    <t>............251401 Pensiones de jubilación patronales</t>
  </si>
  <si>
    <t>............251402 Retroactivos y reintegros pensionales</t>
  </si>
  <si>
    <t>............251403 Indemnización sustitutiva</t>
  </si>
  <si>
    <t>............251404 Mesadas pensionales no reclamadas</t>
  </si>
  <si>
    <t>............251405 Cuotas partes de pensiones</t>
  </si>
  <si>
    <t>............251406 Bonos pensionales o cuotas partes de bonos pensionales emitidos</t>
  </si>
  <si>
    <t>............251407 Aportes pensionales</t>
  </si>
  <si>
    <t>............251410 Cálculo actuarial de pensiones actuales</t>
  </si>
  <si>
    <t>............251412 Cálculo actuarial de futuras pensiones</t>
  </si>
  <si>
    <t>............251414 Cálculo actuarial de cuotas partes de pensiones</t>
  </si>
  <si>
    <t>............251415 Cálculo actuarial pasivo pensional conmutado</t>
  </si>
  <si>
    <t>......2515 Otros beneficios posempleo</t>
  </si>
  <si>
    <t>............251501 Capacitación, bienestar social, estímulos y otros beneficios legales o extralegales</t>
  </si>
  <si>
    <t>............251502 Auxilio funerario y gastos de inhumación</t>
  </si>
  <si>
    <t>............251504 Cálculo actuarial de otros beneficios posempleo</t>
  </si>
  <si>
    <t>...27 Provisiones</t>
  </si>
  <si>
    <t>......2701 Litigios y demandas</t>
  </si>
  <si>
    <t>............270101 Civiles</t>
  </si>
  <si>
    <t>............270102 Penales</t>
  </si>
  <si>
    <t>............270103 Administrativas</t>
  </si>
  <si>
    <t>............270104 Obligaciones fiscales</t>
  </si>
  <si>
    <t>............270105 Laborales</t>
  </si>
  <si>
    <t>............270190 Otros litigios y demandas</t>
  </si>
  <si>
    <t>......2707 Garantías</t>
  </si>
  <si>
    <t>............270701 Garantías contractuales</t>
  </si>
  <si>
    <t>............270702 Garantías contractuales - Concesiones</t>
  </si>
  <si>
    <t>......2790 Provisiones diversas</t>
  </si>
  <si>
    <t>............279025 Obligaciones originadas por inversiones en entidades en liquidación</t>
  </si>
  <si>
    <t>............279029 Obligaciones de reembolso relacionadas con demandas, arbitrajes y conciliaciones extrajudiciales</t>
  </si>
  <si>
    <t>............279090 Otras provisiones diversas (Incluye otras subcuentas diferentes a la 279025 y 279029)</t>
  </si>
  <si>
    <t>...29 Otros pasivos</t>
  </si>
  <si>
    <t>......2901 Avances y anticipos recibidos</t>
  </si>
  <si>
    <t>......2902 Recursos recibidos en administración</t>
  </si>
  <si>
    <t>......2903 Depósitos recibidos en garantía</t>
  </si>
  <si>
    <t>......2910 Ingresos recibidos por anticipado</t>
  </si>
  <si>
    <t>............291005 Arrendamiento Operativo</t>
  </si>
  <si>
    <t>............291007 Ventas</t>
  </si>
  <si>
    <t>............291027 Venta de servicios de salud</t>
  </si>
  <si>
    <t>............291090 Otros ingresos recibidos por anticipado (Incluye otras subcuentas diferentes a las anteriores)</t>
  </si>
  <si>
    <t>......2918 Pasivos por impuestos diferidos</t>
  </si>
  <si>
    <t>......2990 Otros pasivos diferidos</t>
  </si>
  <si>
    <t>............299003 Ingreso diferido por subvenciones condicionadas</t>
  </si>
  <si>
    <t>............Otros pasivos diferidos (Excluye la subcuenta 299003)</t>
  </si>
  <si>
    <t>Pasivo no corriente</t>
  </si>
  <si>
    <t>............231390 Otros préstamos</t>
  </si>
  <si>
    <t>............231490 Otros préstamos</t>
  </si>
  <si>
    <t>............240790 Otros recaudos a favor de terceros</t>
  </si>
  <si>
    <t>............243690 Otras retenciones</t>
  </si>
  <si>
    <t>......2512 Beneficios a los empleados a largo plazo</t>
  </si>
  <si>
    <t>............251201 Bonificaciones</t>
  </si>
  <si>
    <t>............251202 Primas</t>
  </si>
  <si>
    <t>............251203 Capacitación, bienestar social y estímulos</t>
  </si>
  <si>
    <t>............251204 Cesantías retroactivas</t>
  </si>
  <si>
    <t>............251290 Otros beneficios a los empleados a largo plazo</t>
  </si>
  <si>
    <t>3 Patrimonio</t>
  </si>
  <si>
    <t>...32 Patrimonio de las empresas</t>
  </si>
  <si>
    <t>......3208 Capital fiscal</t>
  </si>
  <si>
    <t>......3215 Reservas</t>
  </si>
  <si>
    <t>......3225 Resultados de ejercicios anteriores</t>
  </si>
  <si>
    <t>......3230 Resultado del ejercicio</t>
  </si>
  <si>
    <t>......3280 Ganancias o pérdidas por beneficios posempleo</t>
  </si>
  <si>
    <t>Total pasivo y patrimonio</t>
  </si>
  <si>
    <t>8 Cuentas de orden deudoras</t>
  </si>
  <si>
    <t>...81 Activos contingentes</t>
  </si>
  <si>
    <t>......8120 Litigios y mecanismos alternativos de solución de conflictos</t>
  </si>
  <si>
    <t>............812001 Civiles</t>
  </si>
  <si>
    <t>............812002 Laborales</t>
  </si>
  <si>
    <t>............812003 Penales</t>
  </si>
  <si>
    <t>............812004 Administrativas</t>
  </si>
  <si>
    <t>............812005 Fiscales</t>
  </si>
  <si>
    <t>............812090 Otros litigios y mecanismos alternativos de solución de conflictos</t>
  </si>
  <si>
    <t>......8128 Garantías contractuales</t>
  </si>
  <si>
    <t>............812801 Acuerdos de concesión</t>
  </si>
  <si>
    <t>............812804 Contratos de obra</t>
  </si>
  <si>
    <t>............812890 Otras garantías contractuales</t>
  </si>
  <si>
    <t>......8190 Otros activos contingentes</t>
  </si>
  <si>
    <t>............819002 Garantías</t>
  </si>
  <si>
    <t>............819003 Intereses de mora</t>
  </si>
  <si>
    <t>............819004 Derechos de reembolso relacionados con demandas, arbitrajes y conciliaciones extrajudiciales</t>
  </si>
  <si>
    <t>............819090 Otros activos contingentes</t>
  </si>
  <si>
    <t>...83 Deudoras de control</t>
  </si>
  <si>
    <t>......8333 Facturación glosada en venta de servicios de salud</t>
  </si>
  <si>
    <t>............833316 Empresas Promotoras de Salud</t>
  </si>
  <si>
    <t>............833317 ADRES</t>
  </si>
  <si>
    <t>............833318 Entidades territoriales o fondos descentralizados de salud</t>
  </si>
  <si>
    <t>............833319 Compañías de seguros</t>
  </si>
  <si>
    <t>............833320 Empresas de medicina prepagada</t>
  </si>
  <si>
    <t>............833321 Entidades de régimen especial</t>
  </si>
  <si>
    <t>............833322 Instituciones prestadoras de servicios de salud</t>
  </si>
  <si>
    <t>............833390 Facturación glosada por otras entidades</t>
  </si>
  <si>
    <t>......8390 Otras Cuentas deudoras de control (incluye también las cuentas no solicitadas anteriormente)</t>
  </si>
  <si>
    <r>
      <t xml:space="preserve">...89 Deudoras por contra </t>
    </r>
    <r>
      <rPr>
        <b/>
        <sz val="10"/>
        <color rgb="FFFF0000"/>
        <rFont val="Calibri"/>
        <family val="2"/>
        <scheme val="minor"/>
      </rPr>
      <t>(CR)</t>
    </r>
  </si>
  <si>
    <t>............890506 Litigios y mecanismos alternativos de solución de conflictos</t>
  </si>
  <si>
    <t>............890590 Otros activos contingentes por contra</t>
  </si>
  <si>
    <t>............891517 Facturación glosada en venta de servicios de salud</t>
  </si>
  <si>
    <t>............891590 Otras cuentas deudoras de control por contra (incluye también las subcuentas no solicitadas anteriormente)</t>
  </si>
  <si>
    <t>9 Cuentas de orden acreedoras</t>
  </si>
  <si>
    <t>...91 Pasivos contingentes</t>
  </si>
  <si>
    <t>......9120 Litigios y mecanismos alternativos de solución de conflictos</t>
  </si>
  <si>
    <t>............912001 Civiles</t>
  </si>
  <si>
    <t>............912002 Laborales</t>
  </si>
  <si>
    <t>............912004 Administrativos</t>
  </si>
  <si>
    <t>............912005 Obligaciones fiscales</t>
  </si>
  <si>
    <t>............912090 Otros litigios y mecanismos alternativos de solución de conflictos</t>
  </si>
  <si>
    <t>......9190 Otros pasivos contingentes (incluye también las cuentas no solicitadas anteriormente)</t>
  </si>
  <si>
    <t>...92 Acreedoras fiscales</t>
  </si>
  <si>
    <t>...93 Acreedoras de control</t>
  </si>
  <si>
    <t>...99 Acreedoras por contra (DB)</t>
  </si>
  <si>
    <t>......9905 Pasivos contingentes por el contrario</t>
  </si>
  <si>
    <t>............990505 Litigios y mecanismos alternativos de solución de conflictos</t>
  </si>
  <si>
    <t>............990590 Otros pasivos contingentes por el contrario</t>
  </si>
  <si>
    <t>......9910 Acreedoras fiscales por el contrario</t>
  </si>
  <si>
    <t>......9915 Acreedoras de control por el contrario</t>
  </si>
  <si>
    <t>............132417 Recursos en efectivo recibidos de gobiernos extranjeros</t>
  </si>
  <si>
    <t>............132418 Recursos en efectivo recibidos de organismos internacionales</t>
  </si>
  <si>
    <t>............132419 Recursos en efectivo recibidos de empresas públicas</t>
  </si>
  <si>
    <t>............132420 Recursos en efectivo recibidos del sector privado</t>
  </si>
  <si>
    <t>............132416 Recursos en efectivo recibidos de entidades de gobierno</t>
  </si>
  <si>
    <t>............131604 Bienes producidos</t>
  </si>
  <si>
    <t>............819005 Derechos contingentes a favor en acuerdos no clasificados como operaciones conjuntas</t>
  </si>
  <si>
    <t>......1525 Tránsito</t>
  </si>
  <si>
    <t>............138455 Reintegros</t>
  </si>
  <si>
    <t>............138457 Devolución de subvenciones</t>
  </si>
  <si>
    <t>..................Población extranjera (no asegurada)</t>
  </si>
  <si>
    <t>............138520 Sentencias, laudos arbitrales y conciliaciones extrajudiciales a favor de la entidad</t>
  </si>
  <si>
    <t>............138619  Sentencias, laudos arbitrales y conciliaciones extrajudiciales a favor de la entidad</t>
  </si>
  <si>
    <t>............195105 Construcciones en curso</t>
  </si>
  <si>
    <t>............242409 Descuentos no autorizados</t>
  </si>
  <si>
    <t xml:space="preserve">............242410 Fondos mutuos  </t>
  </si>
  <si>
    <t xml:space="preserve">............249070 Devolución de subvenciones  </t>
  </si>
  <si>
    <t>............249071 Recursos en efectivo transferidos sin contraprestación a entidades de gobierno</t>
  </si>
  <si>
    <t>............249070 Devolución de subvenciones</t>
  </si>
  <si>
    <t>............138456 Devolución de transferencias</t>
  </si>
  <si>
    <t>............198604 Gasto diferido por transferencias condicionadas</t>
  </si>
  <si>
    <t>............Otros activos diferidos (198603, 198606, 198607, 198609)</t>
  </si>
  <si>
    <t>............168518 Repuestos</t>
  </si>
  <si>
    <t>......2403 Recursos a favor de terceros</t>
  </si>
  <si>
    <t>............240315 Otras transferencias</t>
  </si>
  <si>
    <t>............240703 Impuestos</t>
  </si>
  <si>
    <t>............249072 Otros intereses de cuentas por pagar</t>
  </si>
  <si>
    <t>......1930 BIENES RECIBIDOS EN FORMA DE PAGO</t>
  </si>
  <si>
    <r>
      <t>......1935 DETERIORO ACUMULADO DE BIENES EN FORMA DE PAGO (</t>
    </r>
    <r>
      <rPr>
        <b/>
        <sz val="10"/>
        <color rgb="FFFF0000"/>
        <rFont val="Calibri"/>
        <family val="2"/>
        <scheme val="minor"/>
      </rPr>
      <t>CR</t>
    </r>
    <r>
      <rPr>
        <sz val="10"/>
        <rFont val="Calibri"/>
        <family val="2"/>
        <scheme val="minor"/>
      </rPr>
      <t>)</t>
    </r>
  </si>
  <si>
    <t>0536104505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</si>
</sst>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2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0" fontId="3" fillId="2" borderId="1" xfId="0" applyFont="1" applyFill="1" applyBorder="1"/>
    <xf numFmtId="0" fontId="4" fillId="2" borderId="2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1" xfId="0" applyNumberFormat="1" applyFont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1" fontId="5" fillId="2" borderId="1" xfId="1" applyNumberFormat="1" applyFont="1" applyFill="1" applyBorder="1" applyAlignment="1" applyProtection="1">
      <alignment vertical="center"/>
    </xf>
    <xf numFmtId="1" fontId="5" fillId="2" borderId="3" xfId="0" applyNumberFormat="1" applyFont="1" applyFill="1" applyBorder="1" applyAlignment="1">
      <alignment vertic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E5E0-DACC-4CF6-A607-4CCCED05C681}">
  <dimension ref="A1:F938"/>
  <sheetViews>
    <sheetView tabSelected="1" topLeftCell="D859" zoomScale="93" zoomScaleNormal="93" workbookViewId="0">
      <selection activeCell="F885" sqref="F885"/>
    </sheetView>
  </sheetViews>
  <sheetFormatPr baseColWidth="10" defaultRowHeight="15" x14ac:dyDescent="0.25"/>
  <cols>
    <col min="1" max="1" width="5.5703125" bestFit="1" customWidth="1"/>
    <col min="2" max="2" width="4.28515625" bestFit="1" customWidth="1"/>
    <col min="4" max="4" width="14.140625" bestFit="1" customWidth="1"/>
    <col min="5" max="5" width="95.85546875" customWidth="1"/>
    <col min="6" max="6" width="14.14062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5">
        <v>2026</v>
      </c>
      <c r="B2" s="5">
        <v>3</v>
      </c>
      <c r="C2" s="6" t="s">
        <v>556</v>
      </c>
      <c r="D2" s="7">
        <v>5516</v>
      </c>
      <c r="E2" s="8" t="s">
        <v>6</v>
      </c>
      <c r="F2" s="9">
        <f>+F3+F212</f>
        <v>10118034695</v>
      </c>
    </row>
    <row r="3" spans="1:6" x14ac:dyDescent="0.25">
      <c r="A3" s="5">
        <v>2026</v>
      </c>
      <c r="B3" s="5">
        <v>3</v>
      </c>
      <c r="C3" s="6" t="s">
        <v>556</v>
      </c>
      <c r="D3" s="7">
        <v>5517</v>
      </c>
      <c r="E3" s="8" t="s">
        <v>7</v>
      </c>
      <c r="F3" s="9">
        <f>+F4+F14+F21+F125+F133+F156</f>
        <v>6449484633</v>
      </c>
    </row>
    <row r="4" spans="1:6" x14ac:dyDescent="0.25">
      <c r="A4" s="5">
        <v>2026</v>
      </c>
      <c r="B4" s="5">
        <v>3</v>
      </c>
      <c r="C4" s="6" t="s">
        <v>556</v>
      </c>
      <c r="D4" s="7">
        <v>5518</v>
      </c>
      <c r="E4" s="10" t="s">
        <v>8</v>
      </c>
      <c r="F4" s="11">
        <f>SUM(F5:F8)+F11</f>
        <v>2189015822</v>
      </c>
    </row>
    <row r="5" spans="1:6" x14ac:dyDescent="0.25">
      <c r="A5" s="5">
        <v>2026</v>
      </c>
      <c r="B5" s="5">
        <v>3</v>
      </c>
      <c r="C5" s="6" t="s">
        <v>556</v>
      </c>
      <c r="D5" s="7">
        <v>5519</v>
      </c>
      <c r="E5" s="12" t="s">
        <v>9</v>
      </c>
      <c r="F5" s="13">
        <v>2616602</v>
      </c>
    </row>
    <row r="6" spans="1:6" x14ac:dyDescent="0.25">
      <c r="A6" s="5">
        <v>2026</v>
      </c>
      <c r="B6" s="5">
        <v>3</v>
      </c>
      <c r="C6" s="6" t="s">
        <v>556</v>
      </c>
      <c r="D6" s="7">
        <v>5520</v>
      </c>
      <c r="E6" s="12" t="s">
        <v>10</v>
      </c>
      <c r="F6" s="13">
        <v>2186399220</v>
      </c>
    </row>
    <row r="7" spans="1:6" x14ac:dyDescent="0.25">
      <c r="A7" s="5">
        <v>2026</v>
      </c>
      <c r="B7" s="5">
        <v>3</v>
      </c>
      <c r="C7" s="6" t="s">
        <v>556</v>
      </c>
      <c r="D7" s="7">
        <v>5521</v>
      </c>
      <c r="E7" s="12" t="s">
        <v>11</v>
      </c>
      <c r="F7" s="13">
        <v>0</v>
      </c>
    </row>
    <row r="8" spans="1:6" x14ac:dyDescent="0.25">
      <c r="A8" s="5">
        <v>2026</v>
      </c>
      <c r="B8" s="5">
        <v>3</v>
      </c>
      <c r="C8" s="6" t="s">
        <v>556</v>
      </c>
      <c r="D8" s="7">
        <v>5522</v>
      </c>
      <c r="E8" s="14" t="s">
        <v>12</v>
      </c>
      <c r="F8" s="15">
        <f>SUM(F9:F10)</f>
        <v>0</v>
      </c>
    </row>
    <row r="9" spans="1:6" x14ac:dyDescent="0.25">
      <c r="A9" s="5">
        <v>2026</v>
      </c>
      <c r="B9" s="5">
        <v>3</v>
      </c>
      <c r="C9" s="6" t="s">
        <v>556</v>
      </c>
      <c r="D9" s="7">
        <v>5524</v>
      </c>
      <c r="E9" s="12" t="s">
        <v>13</v>
      </c>
      <c r="F9" s="13">
        <v>0</v>
      </c>
    </row>
    <row r="10" spans="1:6" x14ac:dyDescent="0.25">
      <c r="A10" s="5">
        <v>2026</v>
      </c>
      <c r="B10" s="5">
        <v>3</v>
      </c>
      <c r="C10" s="6" t="s">
        <v>556</v>
      </c>
      <c r="D10" s="7">
        <v>5525</v>
      </c>
      <c r="E10" s="12" t="s">
        <v>14</v>
      </c>
      <c r="F10" s="13">
        <v>0</v>
      </c>
    </row>
    <row r="11" spans="1:6" x14ac:dyDescent="0.25">
      <c r="A11" s="5">
        <v>2026</v>
      </c>
      <c r="B11" s="5">
        <v>3</v>
      </c>
      <c r="C11" s="6" t="s">
        <v>556</v>
      </c>
      <c r="D11" s="7">
        <v>5526</v>
      </c>
      <c r="E11" s="14" t="s">
        <v>15</v>
      </c>
      <c r="F11" s="15">
        <f>SUM(F12:F13)</f>
        <v>0</v>
      </c>
    </row>
    <row r="12" spans="1:6" x14ac:dyDescent="0.25">
      <c r="A12" s="5">
        <v>2026</v>
      </c>
      <c r="B12" s="5">
        <v>3</v>
      </c>
      <c r="C12" s="6" t="s">
        <v>556</v>
      </c>
      <c r="D12" s="7">
        <v>5527</v>
      </c>
      <c r="E12" s="12" t="s">
        <v>16</v>
      </c>
      <c r="F12" s="13">
        <v>0</v>
      </c>
    </row>
    <row r="13" spans="1:6" x14ac:dyDescent="0.25">
      <c r="A13" s="5">
        <v>2026</v>
      </c>
      <c r="B13" s="5">
        <v>3</v>
      </c>
      <c r="C13" s="6" t="s">
        <v>556</v>
      </c>
      <c r="D13" s="7">
        <v>5528</v>
      </c>
      <c r="E13" s="12" t="s">
        <v>17</v>
      </c>
      <c r="F13" s="13">
        <v>0</v>
      </c>
    </row>
    <row r="14" spans="1:6" x14ac:dyDescent="0.25">
      <c r="A14" s="5">
        <v>2026</v>
      </c>
      <c r="B14" s="5">
        <v>3</v>
      </c>
      <c r="C14" s="6" t="s">
        <v>556</v>
      </c>
      <c r="D14" s="7">
        <v>5529</v>
      </c>
      <c r="E14" s="14" t="s">
        <v>18</v>
      </c>
      <c r="F14" s="15">
        <f>SUM(F15:F19)-F20</f>
        <v>64584969</v>
      </c>
    </row>
    <row r="15" spans="1:6" x14ac:dyDescent="0.25">
      <c r="A15" s="5">
        <v>2026</v>
      </c>
      <c r="B15" s="5">
        <v>3</v>
      </c>
      <c r="C15" s="6" t="s">
        <v>556</v>
      </c>
      <c r="D15" s="7">
        <v>5530</v>
      </c>
      <c r="E15" s="12" t="s">
        <v>19</v>
      </c>
      <c r="F15" s="13">
        <v>0</v>
      </c>
    </row>
    <row r="16" spans="1:6" x14ac:dyDescent="0.25">
      <c r="A16" s="5">
        <v>2026</v>
      </c>
      <c r="B16" s="5">
        <v>3</v>
      </c>
      <c r="C16" s="6" t="s">
        <v>556</v>
      </c>
      <c r="D16" s="7">
        <v>6997</v>
      </c>
      <c r="E16" s="12" t="s">
        <v>20</v>
      </c>
      <c r="F16" s="13">
        <v>0</v>
      </c>
    </row>
    <row r="17" spans="1:6" x14ac:dyDescent="0.25">
      <c r="A17" s="5">
        <v>2026</v>
      </c>
      <c r="B17" s="5">
        <v>3</v>
      </c>
      <c r="C17" s="6" t="s">
        <v>556</v>
      </c>
      <c r="D17" s="7">
        <v>6999</v>
      </c>
      <c r="E17" s="12" t="s">
        <v>21</v>
      </c>
      <c r="F17" s="13">
        <v>0</v>
      </c>
    </row>
    <row r="18" spans="1:6" x14ac:dyDescent="0.25">
      <c r="A18" s="5">
        <v>2026</v>
      </c>
      <c r="B18" s="5">
        <v>3</v>
      </c>
      <c r="C18" s="6" t="s">
        <v>556</v>
      </c>
      <c r="D18" s="7">
        <v>5531</v>
      </c>
      <c r="E18" s="12" t="s">
        <v>22</v>
      </c>
      <c r="F18" s="13">
        <v>0</v>
      </c>
    </row>
    <row r="19" spans="1:6" x14ac:dyDescent="0.25">
      <c r="A19" s="5">
        <v>2026</v>
      </c>
      <c r="B19" s="5">
        <v>3</v>
      </c>
      <c r="C19" s="6" t="s">
        <v>556</v>
      </c>
      <c r="D19" s="7">
        <v>5532</v>
      </c>
      <c r="E19" s="12" t="s">
        <v>23</v>
      </c>
      <c r="F19" s="13">
        <v>64584969</v>
      </c>
    </row>
    <row r="20" spans="1:6" x14ac:dyDescent="0.25">
      <c r="A20" s="5">
        <v>2026</v>
      </c>
      <c r="B20" s="5">
        <v>3</v>
      </c>
      <c r="C20" s="6" t="s">
        <v>556</v>
      </c>
      <c r="D20" s="7">
        <v>5533</v>
      </c>
      <c r="E20" s="12" t="s">
        <v>24</v>
      </c>
      <c r="F20" s="13">
        <v>0</v>
      </c>
    </row>
    <row r="21" spans="1:6" x14ac:dyDescent="0.25">
      <c r="A21" s="5">
        <v>2026</v>
      </c>
      <c r="B21" s="5">
        <v>3</v>
      </c>
      <c r="C21" s="6" t="s">
        <v>556</v>
      </c>
      <c r="D21" s="7">
        <v>5534</v>
      </c>
      <c r="E21" s="14" t="s">
        <v>25</v>
      </c>
      <c r="F21" s="15">
        <f>+F22+F23+F26+F27+F59+F66+F68+F74+F89-F107</f>
        <v>3607129556</v>
      </c>
    </row>
    <row r="22" spans="1:6" x14ac:dyDescent="0.25">
      <c r="A22" s="5">
        <v>2026</v>
      </c>
      <c r="B22" s="5">
        <v>3</v>
      </c>
      <c r="C22" s="6" t="s">
        <v>556</v>
      </c>
      <c r="D22" s="7">
        <v>5535</v>
      </c>
      <c r="E22" s="12" t="s">
        <v>26</v>
      </c>
      <c r="F22" s="13">
        <v>0</v>
      </c>
    </row>
    <row r="23" spans="1:6" x14ac:dyDescent="0.25">
      <c r="A23" s="5">
        <v>2026</v>
      </c>
      <c r="B23" s="5">
        <v>3</v>
      </c>
      <c r="C23" s="6" t="s">
        <v>556</v>
      </c>
      <c r="D23" s="7">
        <v>5537</v>
      </c>
      <c r="E23" s="14" t="s">
        <v>27</v>
      </c>
      <c r="F23" s="15">
        <f>+F25+F24</f>
        <v>0</v>
      </c>
    </row>
    <row r="24" spans="1:6" x14ac:dyDescent="0.25">
      <c r="A24" s="5">
        <v>2026</v>
      </c>
      <c r="B24" s="5">
        <v>3</v>
      </c>
      <c r="C24" s="6" t="s">
        <v>556</v>
      </c>
      <c r="D24" s="7">
        <v>10231</v>
      </c>
      <c r="E24" s="12" t="s">
        <v>532</v>
      </c>
      <c r="F24" s="13">
        <v>0</v>
      </c>
    </row>
    <row r="25" spans="1:6" x14ac:dyDescent="0.25">
      <c r="A25" s="5">
        <v>2026</v>
      </c>
      <c r="B25" s="5">
        <v>3</v>
      </c>
      <c r="C25" s="6" t="s">
        <v>556</v>
      </c>
      <c r="D25" s="7">
        <v>5538</v>
      </c>
      <c r="E25" s="12" t="s">
        <v>28</v>
      </c>
      <c r="F25" s="13">
        <v>0</v>
      </c>
    </row>
    <row r="26" spans="1:6" x14ac:dyDescent="0.25">
      <c r="A26" s="5">
        <v>2026</v>
      </c>
      <c r="B26" s="5">
        <v>3</v>
      </c>
      <c r="C26" s="6" t="s">
        <v>556</v>
      </c>
      <c r="D26" s="7">
        <v>5539</v>
      </c>
      <c r="E26" s="12" t="s">
        <v>29</v>
      </c>
      <c r="F26" s="13">
        <v>0</v>
      </c>
    </row>
    <row r="27" spans="1:6" x14ac:dyDescent="0.25">
      <c r="A27" s="5">
        <v>2026</v>
      </c>
      <c r="B27" s="5">
        <v>3</v>
      </c>
      <c r="C27" s="6" t="s">
        <v>556</v>
      </c>
      <c r="D27" s="7">
        <v>5540</v>
      </c>
      <c r="E27" s="14" t="s">
        <v>30</v>
      </c>
      <c r="F27" s="15">
        <f>SUM(F28:F56)+F58-F57</f>
        <v>2297967203</v>
      </c>
    </row>
    <row r="28" spans="1:6" x14ac:dyDescent="0.25">
      <c r="A28" s="5">
        <v>2026</v>
      </c>
      <c r="B28" s="5">
        <v>3</v>
      </c>
      <c r="C28" s="6" t="s">
        <v>556</v>
      </c>
      <c r="D28" s="7">
        <v>5541</v>
      </c>
      <c r="E28" s="12" t="s">
        <v>31</v>
      </c>
      <c r="F28" s="13">
        <v>455241589</v>
      </c>
    </row>
    <row r="29" spans="1:6" x14ac:dyDescent="0.25">
      <c r="A29" s="5">
        <v>2026</v>
      </c>
      <c r="B29" s="5">
        <v>3</v>
      </c>
      <c r="C29" s="6" t="s">
        <v>556</v>
      </c>
      <c r="D29" s="7">
        <v>5542</v>
      </c>
      <c r="E29" s="12" t="s">
        <v>32</v>
      </c>
      <c r="F29" s="13">
        <v>120282826</v>
      </c>
    </row>
    <row r="30" spans="1:6" x14ac:dyDescent="0.25">
      <c r="A30" s="5">
        <v>2026</v>
      </c>
      <c r="B30" s="5">
        <v>3</v>
      </c>
      <c r="C30" s="6" t="s">
        <v>556</v>
      </c>
      <c r="D30" s="7">
        <v>5543</v>
      </c>
      <c r="E30" s="12" t="s">
        <v>33</v>
      </c>
      <c r="F30" s="13">
        <v>520928448</v>
      </c>
    </row>
    <row r="31" spans="1:6" x14ac:dyDescent="0.25">
      <c r="A31" s="5">
        <v>2026</v>
      </c>
      <c r="B31" s="5">
        <v>3</v>
      </c>
      <c r="C31" s="6" t="s">
        <v>556</v>
      </c>
      <c r="D31" s="7">
        <v>5544</v>
      </c>
      <c r="E31" s="12" t="s">
        <v>34</v>
      </c>
      <c r="F31" s="13">
        <v>671041429</v>
      </c>
    </row>
    <row r="32" spans="1:6" x14ac:dyDescent="0.25">
      <c r="A32" s="5">
        <v>2026</v>
      </c>
      <c r="B32" s="5">
        <v>3</v>
      </c>
      <c r="C32" s="6" t="s">
        <v>556</v>
      </c>
      <c r="D32" s="7">
        <v>5545</v>
      </c>
      <c r="E32" s="12" t="s">
        <v>35</v>
      </c>
      <c r="F32" s="13">
        <v>0</v>
      </c>
    </row>
    <row r="33" spans="1:6" x14ac:dyDescent="0.25">
      <c r="A33" s="5">
        <v>2026</v>
      </c>
      <c r="B33" s="5">
        <v>3</v>
      </c>
      <c r="C33" s="6" t="s">
        <v>556</v>
      </c>
      <c r="D33" s="7">
        <v>5546</v>
      </c>
      <c r="E33" s="12" t="s">
        <v>36</v>
      </c>
      <c r="F33" s="13">
        <v>0</v>
      </c>
    </row>
    <row r="34" spans="1:6" x14ac:dyDescent="0.25">
      <c r="A34" s="5">
        <v>2026</v>
      </c>
      <c r="B34" s="5">
        <v>3</v>
      </c>
      <c r="C34" s="6" t="s">
        <v>556</v>
      </c>
      <c r="D34" s="7">
        <v>5547</v>
      </c>
      <c r="E34" s="12" t="s">
        <v>37</v>
      </c>
      <c r="F34" s="13">
        <v>0</v>
      </c>
    </row>
    <row r="35" spans="1:6" x14ac:dyDescent="0.25">
      <c r="A35" s="5">
        <v>2026</v>
      </c>
      <c r="B35" s="5">
        <v>3</v>
      </c>
      <c r="C35" s="6" t="s">
        <v>556</v>
      </c>
      <c r="D35" s="7">
        <v>5548</v>
      </c>
      <c r="E35" s="12" t="s">
        <v>38</v>
      </c>
      <c r="F35" s="13">
        <v>0</v>
      </c>
    </row>
    <row r="36" spans="1:6" x14ac:dyDescent="0.25">
      <c r="A36" s="5">
        <v>2026</v>
      </c>
      <c r="B36" s="5">
        <v>3</v>
      </c>
      <c r="C36" s="6" t="s">
        <v>556</v>
      </c>
      <c r="D36" s="7">
        <v>5549</v>
      </c>
      <c r="E36" s="12" t="s">
        <v>39</v>
      </c>
      <c r="F36" s="13">
        <v>0</v>
      </c>
    </row>
    <row r="37" spans="1:6" x14ac:dyDescent="0.25">
      <c r="A37" s="5">
        <v>2026</v>
      </c>
      <c r="B37" s="5">
        <v>3</v>
      </c>
      <c r="C37" s="6" t="s">
        <v>556</v>
      </c>
      <c r="D37" s="7">
        <v>5550</v>
      </c>
      <c r="E37" s="12" t="s">
        <v>40</v>
      </c>
      <c r="F37" s="13">
        <v>237436</v>
      </c>
    </row>
    <row r="38" spans="1:6" x14ac:dyDescent="0.25">
      <c r="A38" s="5">
        <v>2026</v>
      </c>
      <c r="B38" s="5">
        <v>3</v>
      </c>
      <c r="C38" s="6" t="s">
        <v>556</v>
      </c>
      <c r="D38" s="7">
        <v>5551</v>
      </c>
      <c r="E38" s="12" t="s">
        <v>41</v>
      </c>
      <c r="F38" s="13">
        <v>0</v>
      </c>
    </row>
    <row r="39" spans="1:6" x14ac:dyDescent="0.25">
      <c r="A39" s="5">
        <v>2026</v>
      </c>
      <c r="B39" s="5">
        <v>3</v>
      </c>
      <c r="C39" s="6" t="s">
        <v>556</v>
      </c>
      <c r="D39" s="7">
        <v>5552</v>
      </c>
      <c r="E39" s="12" t="s">
        <v>42</v>
      </c>
      <c r="F39" s="13">
        <v>14284859</v>
      </c>
    </row>
    <row r="40" spans="1:6" x14ac:dyDescent="0.25">
      <c r="A40" s="5">
        <v>2026</v>
      </c>
      <c r="B40" s="5">
        <v>3</v>
      </c>
      <c r="C40" s="6" t="s">
        <v>556</v>
      </c>
      <c r="D40" s="7">
        <v>5553</v>
      </c>
      <c r="E40" s="12" t="s">
        <v>43</v>
      </c>
      <c r="F40" s="13">
        <v>700</v>
      </c>
    </row>
    <row r="41" spans="1:6" x14ac:dyDescent="0.25">
      <c r="A41" s="5">
        <v>2026</v>
      </c>
      <c r="B41" s="5">
        <v>3</v>
      </c>
      <c r="C41" s="6" t="s">
        <v>556</v>
      </c>
      <c r="D41" s="7">
        <v>5554</v>
      </c>
      <c r="E41" s="12" t="s">
        <v>44</v>
      </c>
      <c r="F41" s="13">
        <v>179733629</v>
      </c>
    </row>
    <row r="42" spans="1:6" x14ac:dyDescent="0.25">
      <c r="A42" s="5">
        <v>2026</v>
      </c>
      <c r="B42" s="5">
        <v>3</v>
      </c>
      <c r="C42" s="6" t="s">
        <v>556</v>
      </c>
      <c r="D42" s="7">
        <v>5555</v>
      </c>
      <c r="E42" s="12" t="s">
        <v>45</v>
      </c>
      <c r="F42" s="13">
        <v>35192685</v>
      </c>
    </row>
    <row r="43" spans="1:6" x14ac:dyDescent="0.25">
      <c r="A43" s="5">
        <v>2026</v>
      </c>
      <c r="B43" s="5">
        <v>3</v>
      </c>
      <c r="C43" s="6" t="s">
        <v>556</v>
      </c>
      <c r="D43" s="7">
        <v>5556</v>
      </c>
      <c r="E43" s="12" t="s">
        <v>46</v>
      </c>
      <c r="F43" s="13">
        <v>0</v>
      </c>
    </row>
    <row r="44" spans="1:6" x14ac:dyDescent="0.25">
      <c r="A44" s="5">
        <v>2026</v>
      </c>
      <c r="B44" s="5">
        <v>3</v>
      </c>
      <c r="C44" s="6" t="s">
        <v>556</v>
      </c>
      <c r="D44" s="7">
        <v>5557</v>
      </c>
      <c r="E44" s="12" t="s">
        <v>47</v>
      </c>
      <c r="F44" s="13">
        <v>91069501</v>
      </c>
    </row>
    <row r="45" spans="1:6" x14ac:dyDescent="0.25">
      <c r="A45" s="5">
        <v>2026</v>
      </c>
      <c r="B45" s="5">
        <v>3</v>
      </c>
      <c r="C45" s="6" t="s">
        <v>556</v>
      </c>
      <c r="D45" s="7">
        <v>5558</v>
      </c>
      <c r="E45" s="12" t="s">
        <v>48</v>
      </c>
      <c r="F45" s="13">
        <v>30788384</v>
      </c>
    </row>
    <row r="46" spans="1:6" x14ac:dyDescent="0.25">
      <c r="A46" s="5">
        <v>2026</v>
      </c>
      <c r="B46" s="5">
        <v>3</v>
      </c>
      <c r="C46" s="6" t="s">
        <v>556</v>
      </c>
      <c r="D46" s="7">
        <v>5559</v>
      </c>
      <c r="E46" s="12" t="s">
        <v>49</v>
      </c>
      <c r="F46" s="13">
        <v>117606964</v>
      </c>
    </row>
    <row r="47" spans="1:6" x14ac:dyDescent="0.25">
      <c r="A47" s="5">
        <v>2026</v>
      </c>
      <c r="B47" s="5">
        <v>3</v>
      </c>
      <c r="C47" s="6" t="s">
        <v>556</v>
      </c>
      <c r="D47" s="7">
        <v>5560</v>
      </c>
      <c r="E47" s="12" t="s">
        <v>50</v>
      </c>
      <c r="F47" s="13">
        <v>0</v>
      </c>
    </row>
    <row r="48" spans="1:6" x14ac:dyDescent="0.25">
      <c r="A48" s="5">
        <v>2026</v>
      </c>
      <c r="B48" s="5">
        <v>3</v>
      </c>
      <c r="C48" s="6" t="s">
        <v>556</v>
      </c>
      <c r="D48" s="7">
        <v>5561</v>
      </c>
      <c r="E48" s="12" t="s">
        <v>51</v>
      </c>
      <c r="F48" s="13">
        <v>11485116</v>
      </c>
    </row>
    <row r="49" spans="1:6" x14ac:dyDescent="0.25">
      <c r="A49" s="5">
        <v>2026</v>
      </c>
      <c r="B49" s="5">
        <v>3</v>
      </c>
      <c r="C49" s="6" t="s">
        <v>556</v>
      </c>
      <c r="D49" s="7">
        <v>5562</v>
      </c>
      <c r="E49" s="12" t="s">
        <v>52</v>
      </c>
      <c r="F49" s="13">
        <v>0</v>
      </c>
    </row>
    <row r="50" spans="1:6" x14ac:dyDescent="0.25">
      <c r="A50" s="5">
        <v>2026</v>
      </c>
      <c r="B50" s="5">
        <v>3</v>
      </c>
      <c r="C50" s="6" t="s">
        <v>556</v>
      </c>
      <c r="D50" s="7">
        <v>5563</v>
      </c>
      <c r="E50" s="12" t="s">
        <v>53</v>
      </c>
      <c r="F50" s="13">
        <v>38066574</v>
      </c>
    </row>
    <row r="51" spans="1:6" x14ac:dyDescent="0.25">
      <c r="A51" s="5">
        <v>2026</v>
      </c>
      <c r="B51" s="5">
        <v>3</v>
      </c>
      <c r="C51" s="6" t="s">
        <v>556</v>
      </c>
      <c r="D51" s="7">
        <v>5564</v>
      </c>
      <c r="E51" s="12" t="s">
        <v>54</v>
      </c>
      <c r="F51" s="13">
        <v>251973</v>
      </c>
    </row>
    <row r="52" spans="1:6" x14ac:dyDescent="0.25">
      <c r="A52" s="5">
        <v>2026</v>
      </c>
      <c r="B52" s="5">
        <v>3</v>
      </c>
      <c r="C52" s="6" t="s">
        <v>556</v>
      </c>
      <c r="D52" s="7">
        <v>5565</v>
      </c>
      <c r="E52" s="12" t="s">
        <v>55</v>
      </c>
      <c r="F52" s="13">
        <v>0</v>
      </c>
    </row>
    <row r="53" spans="1:6" x14ac:dyDescent="0.25">
      <c r="A53" s="5">
        <v>2026</v>
      </c>
      <c r="B53" s="5">
        <v>3</v>
      </c>
      <c r="C53" s="6" t="s">
        <v>556</v>
      </c>
      <c r="D53" s="7">
        <v>5566</v>
      </c>
      <c r="E53" s="12" t="s">
        <v>56</v>
      </c>
      <c r="F53" s="13">
        <v>0</v>
      </c>
    </row>
    <row r="54" spans="1:6" x14ac:dyDescent="0.25">
      <c r="A54" s="5">
        <v>2026</v>
      </c>
      <c r="B54" s="5">
        <v>3</v>
      </c>
      <c r="C54" s="6" t="s">
        <v>556</v>
      </c>
      <c r="D54" s="7">
        <v>5567</v>
      </c>
      <c r="E54" s="12" t="s">
        <v>57</v>
      </c>
      <c r="F54" s="13">
        <v>0</v>
      </c>
    </row>
    <row r="55" spans="1:6" x14ac:dyDescent="0.25">
      <c r="A55" s="5">
        <v>2026</v>
      </c>
      <c r="B55" s="5">
        <v>3</v>
      </c>
      <c r="C55" s="6" t="s">
        <v>556</v>
      </c>
      <c r="D55" s="7">
        <v>5568</v>
      </c>
      <c r="E55" s="12" t="s">
        <v>58</v>
      </c>
      <c r="F55" s="13">
        <v>0</v>
      </c>
    </row>
    <row r="56" spans="1:6" x14ac:dyDescent="0.25">
      <c r="A56" s="5">
        <v>2026</v>
      </c>
      <c r="B56" s="5">
        <v>3</v>
      </c>
      <c r="C56" s="6" t="s">
        <v>556</v>
      </c>
      <c r="D56" s="7">
        <v>5570</v>
      </c>
      <c r="E56" s="12" t="s">
        <v>59</v>
      </c>
      <c r="F56" s="13">
        <v>0</v>
      </c>
    </row>
    <row r="57" spans="1:6" x14ac:dyDescent="0.25">
      <c r="A57" s="5">
        <v>2026</v>
      </c>
      <c r="B57" s="5">
        <v>3</v>
      </c>
      <c r="C57" s="6" t="s">
        <v>556</v>
      </c>
      <c r="D57" s="7">
        <v>5571</v>
      </c>
      <c r="E57" s="12" t="s">
        <v>60</v>
      </c>
      <c r="F57" s="13">
        <v>0</v>
      </c>
    </row>
    <row r="58" spans="1:6" x14ac:dyDescent="0.25">
      <c r="A58" s="5">
        <v>2026</v>
      </c>
      <c r="B58" s="5">
        <v>3</v>
      </c>
      <c r="C58" s="6" t="s">
        <v>556</v>
      </c>
      <c r="D58" s="7">
        <v>5572</v>
      </c>
      <c r="E58" s="12" t="s">
        <v>61</v>
      </c>
      <c r="F58" s="13">
        <v>11755090</v>
      </c>
    </row>
    <row r="59" spans="1:6" x14ac:dyDescent="0.25">
      <c r="A59" s="5">
        <v>2026</v>
      </c>
      <c r="B59" s="5">
        <v>3</v>
      </c>
      <c r="C59" s="6" t="s">
        <v>556</v>
      </c>
      <c r="D59" s="7">
        <v>5573</v>
      </c>
      <c r="E59" s="14" t="s">
        <v>62</v>
      </c>
      <c r="F59" s="15">
        <f>SUM(F60:F65)</f>
        <v>0</v>
      </c>
    </row>
    <row r="60" spans="1:6" x14ac:dyDescent="0.25">
      <c r="A60" s="5">
        <v>2026</v>
      </c>
      <c r="B60" s="5">
        <v>3</v>
      </c>
      <c r="C60" s="6" t="s">
        <v>556</v>
      </c>
      <c r="D60" s="7">
        <v>5575</v>
      </c>
      <c r="E60" s="12" t="s">
        <v>531</v>
      </c>
      <c r="F60" s="13">
        <v>0</v>
      </c>
    </row>
    <row r="61" spans="1:6" x14ac:dyDescent="0.25">
      <c r="A61" s="5">
        <v>2026</v>
      </c>
      <c r="B61" s="5">
        <v>3</v>
      </c>
      <c r="C61" s="6" t="s">
        <v>556</v>
      </c>
      <c r="D61" s="7">
        <v>10232</v>
      </c>
      <c r="E61" s="12" t="s">
        <v>527</v>
      </c>
      <c r="F61" s="13">
        <v>0</v>
      </c>
    </row>
    <row r="62" spans="1:6" x14ac:dyDescent="0.25">
      <c r="A62" s="5">
        <v>2026</v>
      </c>
      <c r="B62" s="5">
        <v>3</v>
      </c>
      <c r="C62" s="6" t="s">
        <v>556</v>
      </c>
      <c r="D62" s="7">
        <v>10233</v>
      </c>
      <c r="E62" s="12" t="s">
        <v>528</v>
      </c>
      <c r="F62" s="13">
        <v>0</v>
      </c>
    </row>
    <row r="63" spans="1:6" x14ac:dyDescent="0.25">
      <c r="A63" s="5">
        <v>2026</v>
      </c>
      <c r="B63" s="5">
        <v>3</v>
      </c>
      <c r="C63" s="6" t="s">
        <v>556</v>
      </c>
      <c r="D63" s="7">
        <v>10234</v>
      </c>
      <c r="E63" s="12" t="s">
        <v>529</v>
      </c>
      <c r="F63" s="13">
        <v>0</v>
      </c>
    </row>
    <row r="64" spans="1:6" x14ac:dyDescent="0.25">
      <c r="A64" s="5">
        <v>2026</v>
      </c>
      <c r="B64" s="5">
        <v>3</v>
      </c>
      <c r="C64" s="6" t="s">
        <v>556</v>
      </c>
      <c r="D64" s="7">
        <v>10235</v>
      </c>
      <c r="E64" s="12" t="s">
        <v>530</v>
      </c>
      <c r="F64" s="13">
        <v>0</v>
      </c>
    </row>
    <row r="65" spans="1:6" x14ac:dyDescent="0.25">
      <c r="A65" s="5">
        <v>2026</v>
      </c>
      <c r="B65" s="5">
        <v>3</v>
      </c>
      <c r="C65" s="6" t="s">
        <v>556</v>
      </c>
      <c r="D65" s="7">
        <v>5576</v>
      </c>
      <c r="E65" s="12" t="s">
        <v>63</v>
      </c>
      <c r="F65" s="13">
        <v>0</v>
      </c>
    </row>
    <row r="66" spans="1:6" x14ac:dyDescent="0.25">
      <c r="A66" s="5">
        <v>2026</v>
      </c>
      <c r="B66" s="5">
        <v>3</v>
      </c>
      <c r="C66" s="6" t="s">
        <v>556</v>
      </c>
      <c r="D66" s="7">
        <v>10164</v>
      </c>
      <c r="E66" s="14" t="s">
        <v>64</v>
      </c>
      <c r="F66" s="15">
        <f>+F67</f>
        <v>0</v>
      </c>
    </row>
    <row r="67" spans="1:6" x14ac:dyDescent="0.25">
      <c r="A67" s="5">
        <v>2026</v>
      </c>
      <c r="B67" s="5">
        <v>3</v>
      </c>
      <c r="C67" s="6" t="s">
        <v>556</v>
      </c>
      <c r="D67" s="7">
        <v>10165</v>
      </c>
      <c r="E67" s="12" t="s">
        <v>65</v>
      </c>
      <c r="F67" s="13">
        <v>0</v>
      </c>
    </row>
    <row r="68" spans="1:6" x14ac:dyDescent="0.25">
      <c r="A68" s="5">
        <v>2026</v>
      </c>
      <c r="B68" s="5">
        <v>3</v>
      </c>
      <c r="C68" s="6" t="s">
        <v>556</v>
      </c>
      <c r="D68" s="7">
        <v>10166</v>
      </c>
      <c r="E68" s="14" t="s">
        <v>66</v>
      </c>
      <c r="F68" s="15">
        <f>SUM(F69:F73)</f>
        <v>0</v>
      </c>
    </row>
    <row r="69" spans="1:6" x14ac:dyDescent="0.25">
      <c r="A69" s="5">
        <v>2026</v>
      </c>
      <c r="B69" s="5">
        <v>3</v>
      </c>
      <c r="C69" s="6" t="s">
        <v>556</v>
      </c>
      <c r="D69" s="7">
        <v>10167</v>
      </c>
      <c r="E69" s="12" t="s">
        <v>67</v>
      </c>
      <c r="F69" s="13">
        <v>0</v>
      </c>
    </row>
    <row r="70" spans="1:6" x14ac:dyDescent="0.25">
      <c r="A70" s="5">
        <v>2026</v>
      </c>
      <c r="B70" s="5">
        <v>3</v>
      </c>
      <c r="C70" s="6" t="s">
        <v>556</v>
      </c>
      <c r="D70" s="7">
        <v>10168</v>
      </c>
      <c r="E70" s="12" t="s">
        <v>68</v>
      </c>
      <c r="F70" s="13">
        <v>0</v>
      </c>
    </row>
    <row r="71" spans="1:6" x14ac:dyDescent="0.25">
      <c r="A71" s="5">
        <v>2026</v>
      </c>
      <c r="B71" s="5">
        <v>3</v>
      </c>
      <c r="C71" s="6" t="s">
        <v>556</v>
      </c>
      <c r="D71" s="7">
        <v>10169</v>
      </c>
      <c r="E71" s="12" t="s">
        <v>69</v>
      </c>
      <c r="F71" s="13">
        <v>0</v>
      </c>
    </row>
    <row r="72" spans="1:6" x14ac:dyDescent="0.25">
      <c r="A72" s="5">
        <v>2026</v>
      </c>
      <c r="B72" s="5">
        <v>3</v>
      </c>
      <c r="C72" s="6" t="s">
        <v>556</v>
      </c>
      <c r="D72" s="7">
        <v>10170</v>
      </c>
      <c r="E72" s="12" t="s">
        <v>70</v>
      </c>
      <c r="F72" s="13">
        <v>0</v>
      </c>
    </row>
    <row r="73" spans="1:6" x14ac:dyDescent="0.25">
      <c r="A73" s="5">
        <v>2026</v>
      </c>
      <c r="B73" s="5">
        <v>3</v>
      </c>
      <c r="C73" s="6" t="s">
        <v>556</v>
      </c>
      <c r="D73" s="7">
        <v>10171</v>
      </c>
      <c r="E73" s="12" t="s">
        <v>71</v>
      </c>
      <c r="F73" s="13">
        <v>0</v>
      </c>
    </row>
    <row r="74" spans="1:6" x14ac:dyDescent="0.25">
      <c r="A74" s="5">
        <v>2026</v>
      </c>
      <c r="B74" s="5">
        <v>3</v>
      </c>
      <c r="C74" s="6" t="s">
        <v>556</v>
      </c>
      <c r="D74" s="7">
        <v>5577</v>
      </c>
      <c r="E74" s="14" t="s">
        <v>72</v>
      </c>
      <c r="F74" s="15">
        <f>SUM(F75:F88)</f>
        <v>204083075</v>
      </c>
    </row>
    <row r="75" spans="1:6" x14ac:dyDescent="0.25">
      <c r="A75" s="5">
        <v>2026</v>
      </c>
      <c r="B75" s="5">
        <v>3</v>
      </c>
      <c r="C75" s="6" t="s">
        <v>556</v>
      </c>
      <c r="D75" s="7">
        <v>5578</v>
      </c>
      <c r="E75" s="12" t="s">
        <v>73</v>
      </c>
      <c r="F75" s="13">
        <v>0</v>
      </c>
    </row>
    <row r="76" spans="1:6" x14ac:dyDescent="0.25">
      <c r="A76" s="5">
        <v>2026</v>
      </c>
      <c r="B76" s="5">
        <v>3</v>
      </c>
      <c r="C76" s="6" t="s">
        <v>556</v>
      </c>
      <c r="D76" s="7">
        <v>5580</v>
      </c>
      <c r="E76" s="12" t="s">
        <v>74</v>
      </c>
      <c r="F76" s="13">
        <v>0</v>
      </c>
    </row>
    <row r="77" spans="1:6" x14ac:dyDescent="0.25">
      <c r="A77" s="5">
        <v>2026</v>
      </c>
      <c r="B77" s="5">
        <v>3</v>
      </c>
      <c r="C77" s="6" t="s">
        <v>556</v>
      </c>
      <c r="D77" s="7">
        <v>5581</v>
      </c>
      <c r="E77" s="12" t="s">
        <v>75</v>
      </c>
      <c r="F77" s="13">
        <v>0</v>
      </c>
    </row>
    <row r="78" spans="1:6" x14ac:dyDescent="0.25">
      <c r="A78" s="5">
        <v>2026</v>
      </c>
      <c r="B78" s="5">
        <v>3</v>
      </c>
      <c r="C78" s="6" t="s">
        <v>556</v>
      </c>
      <c r="D78" s="7">
        <v>5587</v>
      </c>
      <c r="E78" s="12" t="s">
        <v>76</v>
      </c>
      <c r="F78" s="13">
        <v>0</v>
      </c>
    </row>
    <row r="79" spans="1:6" x14ac:dyDescent="0.25">
      <c r="A79" s="5">
        <v>2026</v>
      </c>
      <c r="B79" s="5">
        <v>3</v>
      </c>
      <c r="C79" s="6" t="s">
        <v>556</v>
      </c>
      <c r="D79" s="7">
        <v>5588</v>
      </c>
      <c r="E79" s="12" t="s">
        <v>77</v>
      </c>
      <c r="F79" s="13">
        <v>151210342</v>
      </c>
    </row>
    <row r="80" spans="1:6" x14ac:dyDescent="0.25">
      <c r="A80" s="5">
        <v>2026</v>
      </c>
      <c r="B80" s="5">
        <v>3</v>
      </c>
      <c r="C80" s="6" t="s">
        <v>556</v>
      </c>
      <c r="D80" s="7">
        <v>5589</v>
      </c>
      <c r="E80" s="12" t="s">
        <v>78</v>
      </c>
      <c r="F80" s="13">
        <v>0</v>
      </c>
    </row>
    <row r="81" spans="1:6" x14ac:dyDescent="0.25">
      <c r="A81" s="5">
        <v>2026</v>
      </c>
      <c r="B81" s="5">
        <v>3</v>
      </c>
      <c r="C81" s="6" t="s">
        <v>556</v>
      </c>
      <c r="D81" s="7">
        <v>5590</v>
      </c>
      <c r="E81" s="12" t="s">
        <v>79</v>
      </c>
      <c r="F81" s="13">
        <v>0</v>
      </c>
    </row>
    <row r="82" spans="1:6" x14ac:dyDescent="0.25">
      <c r="A82" s="5">
        <v>2026</v>
      </c>
      <c r="B82" s="5">
        <v>3</v>
      </c>
      <c r="C82" s="6" t="s">
        <v>556</v>
      </c>
      <c r="D82" s="7">
        <v>7161</v>
      </c>
      <c r="E82" s="12" t="s">
        <v>80</v>
      </c>
      <c r="F82" s="13">
        <v>0</v>
      </c>
    </row>
    <row r="83" spans="1:6" x14ac:dyDescent="0.25">
      <c r="A83" s="5">
        <v>2026</v>
      </c>
      <c r="B83" s="5">
        <v>3</v>
      </c>
      <c r="C83" s="6" t="s">
        <v>556</v>
      </c>
      <c r="D83" s="7">
        <v>7162</v>
      </c>
      <c r="E83" s="12" t="s">
        <v>81</v>
      </c>
      <c r="F83" s="13">
        <v>0</v>
      </c>
    </row>
    <row r="84" spans="1:6" x14ac:dyDescent="0.25">
      <c r="A84" s="5">
        <v>2026</v>
      </c>
      <c r="B84" s="5">
        <v>3</v>
      </c>
      <c r="C84" s="6" t="s">
        <v>556</v>
      </c>
      <c r="D84" s="7">
        <v>10172</v>
      </c>
      <c r="E84" s="12" t="s">
        <v>82</v>
      </c>
      <c r="F84" s="13">
        <v>0</v>
      </c>
    </row>
    <row r="85" spans="1:6" x14ac:dyDescent="0.25">
      <c r="A85" s="5">
        <v>2026</v>
      </c>
      <c r="B85" s="5">
        <v>3</v>
      </c>
      <c r="C85" s="6" t="s">
        <v>556</v>
      </c>
      <c r="D85" s="7">
        <v>10304</v>
      </c>
      <c r="E85" s="12" t="s">
        <v>535</v>
      </c>
      <c r="F85" s="13">
        <v>0</v>
      </c>
    </row>
    <row r="86" spans="1:6" x14ac:dyDescent="0.25">
      <c r="A86" s="5">
        <v>2026</v>
      </c>
      <c r="B86" s="5">
        <v>3</v>
      </c>
      <c r="C86" s="6" t="s">
        <v>556</v>
      </c>
      <c r="D86" s="7">
        <v>10399</v>
      </c>
      <c r="E86" s="12" t="s">
        <v>546</v>
      </c>
      <c r="F86" s="13">
        <v>0</v>
      </c>
    </row>
    <row r="87" spans="1:6" x14ac:dyDescent="0.25">
      <c r="A87" s="5">
        <v>2026</v>
      </c>
      <c r="B87" s="5">
        <v>3</v>
      </c>
      <c r="C87" s="6" t="s">
        <v>556</v>
      </c>
      <c r="D87" s="7">
        <v>10305</v>
      </c>
      <c r="E87" s="12" t="s">
        <v>536</v>
      </c>
      <c r="F87" s="13">
        <v>0</v>
      </c>
    </row>
    <row r="88" spans="1:6" x14ac:dyDescent="0.25">
      <c r="A88" s="5">
        <v>2026</v>
      </c>
      <c r="B88" s="5">
        <v>3</v>
      </c>
      <c r="C88" s="6" t="s">
        <v>556</v>
      </c>
      <c r="D88" s="7">
        <v>5591</v>
      </c>
      <c r="E88" s="12" t="s">
        <v>83</v>
      </c>
      <c r="F88" s="13">
        <v>52872733</v>
      </c>
    </row>
    <row r="89" spans="1:6" x14ac:dyDescent="0.25">
      <c r="A89" s="5">
        <v>2026</v>
      </c>
      <c r="B89" s="5">
        <v>3</v>
      </c>
      <c r="C89" s="6" t="s">
        <v>556</v>
      </c>
      <c r="D89" s="7">
        <v>5592</v>
      </c>
      <c r="E89" s="14" t="s">
        <v>84</v>
      </c>
      <c r="F89" s="15">
        <f>+F90+F105+F106</f>
        <v>1632632071</v>
      </c>
    </row>
    <row r="90" spans="1:6" x14ac:dyDescent="0.25">
      <c r="A90" s="5">
        <v>2026</v>
      </c>
      <c r="B90" s="5">
        <v>3</v>
      </c>
      <c r="C90" s="6" t="s">
        <v>556</v>
      </c>
      <c r="D90" s="7">
        <v>5593</v>
      </c>
      <c r="E90" s="14" t="s">
        <v>85</v>
      </c>
      <c r="F90" s="15">
        <f>SUM(F91:F104)</f>
        <v>1601429825</v>
      </c>
    </row>
    <row r="91" spans="1:6" x14ac:dyDescent="0.25">
      <c r="A91" s="5">
        <v>2026</v>
      </c>
      <c r="B91" s="5">
        <v>3</v>
      </c>
      <c r="C91" s="6" t="s">
        <v>556</v>
      </c>
      <c r="D91" s="7">
        <v>5594</v>
      </c>
      <c r="E91" s="12" t="s">
        <v>86</v>
      </c>
      <c r="F91" s="13">
        <v>789838635</v>
      </c>
    </row>
    <row r="92" spans="1:6" x14ac:dyDescent="0.25">
      <c r="A92" s="5">
        <v>2026</v>
      </c>
      <c r="B92" s="5">
        <v>3</v>
      </c>
      <c r="C92" s="6" t="s">
        <v>556</v>
      </c>
      <c r="D92" s="7">
        <v>5595</v>
      </c>
      <c r="E92" s="12" t="s">
        <v>87</v>
      </c>
      <c r="F92" s="13">
        <v>435897709</v>
      </c>
    </row>
    <row r="93" spans="1:6" x14ac:dyDescent="0.25">
      <c r="A93" s="5">
        <v>2026</v>
      </c>
      <c r="B93" s="5">
        <v>3</v>
      </c>
      <c r="C93" s="6" t="s">
        <v>556</v>
      </c>
      <c r="D93" s="7">
        <v>5596</v>
      </c>
      <c r="E93" s="12" t="s">
        <v>88</v>
      </c>
      <c r="F93" s="13">
        <v>28197966</v>
      </c>
    </row>
    <row r="94" spans="1:6" x14ac:dyDescent="0.25">
      <c r="A94" s="5">
        <v>2026</v>
      </c>
      <c r="B94" s="5">
        <v>3</v>
      </c>
      <c r="C94" s="6" t="s">
        <v>556</v>
      </c>
      <c r="D94" s="7">
        <v>5597</v>
      </c>
      <c r="E94" s="12" t="s">
        <v>89</v>
      </c>
      <c r="F94" s="13">
        <v>112149625</v>
      </c>
    </row>
    <row r="95" spans="1:6" x14ac:dyDescent="0.25">
      <c r="A95" s="5">
        <v>2026</v>
      </c>
      <c r="B95" s="5">
        <v>3</v>
      </c>
      <c r="C95" s="6" t="s">
        <v>556</v>
      </c>
      <c r="D95" s="7">
        <v>5598</v>
      </c>
      <c r="E95" s="12" t="s">
        <v>90</v>
      </c>
      <c r="F95" s="13">
        <v>0</v>
      </c>
    </row>
    <row r="96" spans="1:6" x14ac:dyDescent="0.25">
      <c r="A96" s="5">
        <v>2026</v>
      </c>
      <c r="B96" s="5">
        <v>3</v>
      </c>
      <c r="C96" s="6" t="s">
        <v>556</v>
      </c>
      <c r="D96" s="7">
        <v>5599</v>
      </c>
      <c r="E96" s="12" t="s">
        <v>91</v>
      </c>
      <c r="F96" s="13">
        <v>35689281</v>
      </c>
    </row>
    <row r="97" spans="1:6" x14ac:dyDescent="0.25">
      <c r="A97" s="5">
        <v>2026</v>
      </c>
      <c r="B97" s="5">
        <v>3</v>
      </c>
      <c r="C97" s="6" t="s">
        <v>556</v>
      </c>
      <c r="D97" s="7">
        <v>5600</v>
      </c>
      <c r="E97" s="12" t="s">
        <v>92</v>
      </c>
      <c r="F97" s="13">
        <v>0</v>
      </c>
    </row>
    <row r="98" spans="1:6" x14ac:dyDescent="0.25">
      <c r="A98" s="5">
        <v>2026</v>
      </c>
      <c r="B98" s="5">
        <v>3</v>
      </c>
      <c r="C98" s="6" t="s">
        <v>556</v>
      </c>
      <c r="D98" s="7">
        <v>5601</v>
      </c>
      <c r="E98" s="12" t="s">
        <v>93</v>
      </c>
      <c r="F98" s="13">
        <v>13505380</v>
      </c>
    </row>
    <row r="99" spans="1:6" x14ac:dyDescent="0.25">
      <c r="A99" s="5">
        <v>2026</v>
      </c>
      <c r="B99" s="5">
        <v>3</v>
      </c>
      <c r="C99" s="6" t="s">
        <v>556</v>
      </c>
      <c r="D99" s="7">
        <v>5602</v>
      </c>
      <c r="E99" s="12" t="s">
        <v>94</v>
      </c>
      <c r="F99" s="13">
        <v>0</v>
      </c>
    </row>
    <row r="100" spans="1:6" x14ac:dyDescent="0.25">
      <c r="A100" s="5">
        <v>2026</v>
      </c>
      <c r="B100" s="5">
        <v>3</v>
      </c>
      <c r="C100" s="6" t="s">
        <v>556</v>
      </c>
      <c r="D100" s="7">
        <v>5603</v>
      </c>
      <c r="E100" s="12" t="s">
        <v>95</v>
      </c>
      <c r="F100" s="13">
        <v>0</v>
      </c>
    </row>
    <row r="101" spans="1:6" x14ac:dyDescent="0.25">
      <c r="A101" s="5">
        <v>2026</v>
      </c>
      <c r="B101" s="5">
        <v>3</v>
      </c>
      <c r="C101" s="6" t="s">
        <v>556</v>
      </c>
      <c r="D101" s="7">
        <v>5604</v>
      </c>
      <c r="E101" s="12" t="s">
        <v>96</v>
      </c>
      <c r="F101" s="13">
        <v>600000</v>
      </c>
    </row>
    <row r="102" spans="1:6" x14ac:dyDescent="0.25">
      <c r="A102" s="5">
        <v>2026</v>
      </c>
      <c r="B102" s="5">
        <v>3</v>
      </c>
      <c r="C102" s="6" t="s">
        <v>556</v>
      </c>
      <c r="D102" s="7">
        <v>5605</v>
      </c>
      <c r="E102" s="12" t="s">
        <v>97</v>
      </c>
      <c r="F102" s="13">
        <v>180774513</v>
      </c>
    </row>
    <row r="103" spans="1:6" x14ac:dyDescent="0.25">
      <c r="A103" s="5">
        <v>2026</v>
      </c>
      <c r="B103" s="5">
        <v>3</v>
      </c>
      <c r="C103" s="6" t="s">
        <v>556</v>
      </c>
      <c r="D103" s="7">
        <v>10259</v>
      </c>
      <c r="E103" s="12" t="s">
        <v>537</v>
      </c>
      <c r="F103" s="13">
        <v>0</v>
      </c>
    </row>
    <row r="104" spans="1:6" x14ac:dyDescent="0.25">
      <c r="A104" s="5">
        <v>2026</v>
      </c>
      <c r="B104" s="5">
        <v>3</v>
      </c>
      <c r="C104" s="6" t="s">
        <v>556</v>
      </c>
      <c r="D104" s="7">
        <v>5606</v>
      </c>
      <c r="E104" s="12" t="s">
        <v>98</v>
      </c>
      <c r="F104" s="13">
        <v>4776716</v>
      </c>
    </row>
    <row r="105" spans="1:6" x14ac:dyDescent="0.25">
      <c r="A105" s="5">
        <v>2026</v>
      </c>
      <c r="B105" s="5">
        <v>3</v>
      </c>
      <c r="C105" s="6" t="s">
        <v>556</v>
      </c>
      <c r="D105" s="7">
        <v>10306</v>
      </c>
      <c r="E105" s="12" t="s">
        <v>538</v>
      </c>
      <c r="F105" s="13">
        <v>0</v>
      </c>
    </row>
    <row r="106" spans="1:6" x14ac:dyDescent="0.25">
      <c r="A106" s="5">
        <v>2026</v>
      </c>
      <c r="B106" s="5">
        <v>3</v>
      </c>
      <c r="C106" s="6" t="s">
        <v>556</v>
      </c>
      <c r="D106" s="7">
        <v>5607</v>
      </c>
      <c r="E106" s="12" t="s">
        <v>99</v>
      </c>
      <c r="F106" s="13">
        <v>31202246</v>
      </c>
    </row>
    <row r="107" spans="1:6" x14ac:dyDescent="0.25">
      <c r="A107" s="5">
        <v>2026</v>
      </c>
      <c r="B107" s="5">
        <v>3</v>
      </c>
      <c r="C107" s="6" t="s">
        <v>556</v>
      </c>
      <c r="D107" s="7">
        <v>5608</v>
      </c>
      <c r="E107" s="14" t="s">
        <v>100</v>
      </c>
      <c r="F107" s="15">
        <f>+F108+F123+F124</f>
        <v>527552793</v>
      </c>
    </row>
    <row r="108" spans="1:6" x14ac:dyDescent="0.25">
      <c r="A108" s="5">
        <v>2026</v>
      </c>
      <c r="B108" s="5">
        <v>3</v>
      </c>
      <c r="C108" s="6" t="s">
        <v>556</v>
      </c>
      <c r="D108" s="7">
        <v>5609</v>
      </c>
      <c r="E108" s="14" t="s">
        <v>101</v>
      </c>
      <c r="F108" s="15">
        <f>SUM(F109:F122)</f>
        <v>498482219</v>
      </c>
    </row>
    <row r="109" spans="1:6" x14ac:dyDescent="0.25">
      <c r="A109" s="5">
        <v>2026</v>
      </c>
      <c r="B109" s="5">
        <v>3</v>
      </c>
      <c r="C109" s="6" t="s">
        <v>556</v>
      </c>
      <c r="D109" s="7">
        <v>5610</v>
      </c>
      <c r="E109" s="12" t="s">
        <v>86</v>
      </c>
      <c r="F109" s="13">
        <v>299622214</v>
      </c>
    </row>
    <row r="110" spans="1:6" x14ac:dyDescent="0.25">
      <c r="A110" s="5">
        <v>2026</v>
      </c>
      <c r="B110" s="5">
        <v>3</v>
      </c>
      <c r="C110" s="6" t="s">
        <v>556</v>
      </c>
      <c r="D110" s="7">
        <v>5611</v>
      </c>
      <c r="E110" s="12" t="s">
        <v>87</v>
      </c>
      <c r="F110" s="13">
        <v>116276186</v>
      </c>
    </row>
    <row r="111" spans="1:6" x14ac:dyDescent="0.25">
      <c r="A111" s="5">
        <v>2026</v>
      </c>
      <c r="B111" s="5">
        <v>3</v>
      </c>
      <c r="C111" s="6" t="s">
        <v>556</v>
      </c>
      <c r="D111" s="7">
        <v>5612</v>
      </c>
      <c r="E111" s="12" t="s">
        <v>88</v>
      </c>
      <c r="F111" s="13">
        <v>0</v>
      </c>
    </row>
    <row r="112" spans="1:6" x14ac:dyDescent="0.25">
      <c r="A112" s="5">
        <v>2026</v>
      </c>
      <c r="B112" s="5">
        <v>3</v>
      </c>
      <c r="C112" s="6" t="s">
        <v>556</v>
      </c>
      <c r="D112" s="7">
        <v>5613</v>
      </c>
      <c r="E112" s="12" t="s">
        <v>89</v>
      </c>
      <c r="F112" s="13">
        <v>72670157</v>
      </c>
    </row>
    <row r="113" spans="1:6" x14ac:dyDescent="0.25">
      <c r="A113" s="5">
        <v>2026</v>
      </c>
      <c r="B113" s="5">
        <v>3</v>
      </c>
      <c r="C113" s="6" t="s">
        <v>556</v>
      </c>
      <c r="D113" s="7">
        <v>5614</v>
      </c>
      <c r="E113" s="12" t="s">
        <v>90</v>
      </c>
      <c r="F113" s="13">
        <v>0</v>
      </c>
    </row>
    <row r="114" spans="1:6" x14ac:dyDescent="0.25">
      <c r="A114" s="5">
        <v>2026</v>
      </c>
      <c r="B114" s="5">
        <v>3</v>
      </c>
      <c r="C114" s="6" t="s">
        <v>556</v>
      </c>
      <c r="D114" s="7">
        <v>5615</v>
      </c>
      <c r="E114" s="12" t="s">
        <v>91</v>
      </c>
      <c r="F114" s="13">
        <v>3198846</v>
      </c>
    </row>
    <row r="115" spans="1:6" x14ac:dyDescent="0.25">
      <c r="A115" s="5">
        <v>2026</v>
      </c>
      <c r="B115" s="5">
        <v>3</v>
      </c>
      <c r="C115" s="6" t="s">
        <v>556</v>
      </c>
      <c r="D115" s="7">
        <v>5616</v>
      </c>
      <c r="E115" s="12" t="s">
        <v>92</v>
      </c>
      <c r="F115" s="13">
        <v>0</v>
      </c>
    </row>
    <row r="116" spans="1:6" x14ac:dyDescent="0.25">
      <c r="A116" s="5">
        <v>2026</v>
      </c>
      <c r="B116" s="5">
        <v>3</v>
      </c>
      <c r="C116" s="6" t="s">
        <v>556</v>
      </c>
      <c r="D116" s="7">
        <v>5617</v>
      </c>
      <c r="E116" s="12" t="s">
        <v>93</v>
      </c>
      <c r="F116" s="13">
        <v>634884</v>
      </c>
    </row>
    <row r="117" spans="1:6" x14ac:dyDescent="0.25">
      <c r="A117" s="5">
        <v>2026</v>
      </c>
      <c r="B117" s="5">
        <v>3</v>
      </c>
      <c r="C117" s="6" t="s">
        <v>556</v>
      </c>
      <c r="D117" s="7">
        <v>5618</v>
      </c>
      <c r="E117" s="12" t="s">
        <v>94</v>
      </c>
      <c r="F117" s="13">
        <v>0</v>
      </c>
    </row>
    <row r="118" spans="1:6" x14ac:dyDescent="0.25">
      <c r="A118" s="5">
        <v>2026</v>
      </c>
      <c r="B118" s="5">
        <v>3</v>
      </c>
      <c r="C118" s="6" t="s">
        <v>556</v>
      </c>
      <c r="D118" s="7">
        <v>5619</v>
      </c>
      <c r="E118" s="12" t="s">
        <v>95</v>
      </c>
      <c r="F118" s="13">
        <v>0</v>
      </c>
    </row>
    <row r="119" spans="1:6" x14ac:dyDescent="0.25">
      <c r="A119" s="5">
        <v>2026</v>
      </c>
      <c r="B119" s="5">
        <v>3</v>
      </c>
      <c r="C119" s="6" t="s">
        <v>556</v>
      </c>
      <c r="D119" s="7">
        <v>5620</v>
      </c>
      <c r="E119" s="12" t="s">
        <v>96</v>
      </c>
      <c r="F119" s="13">
        <v>0</v>
      </c>
    </row>
    <row r="120" spans="1:6" x14ac:dyDescent="0.25">
      <c r="A120" s="5">
        <v>2026</v>
      </c>
      <c r="B120" s="5">
        <v>3</v>
      </c>
      <c r="C120" s="6" t="s">
        <v>556</v>
      </c>
      <c r="D120" s="7">
        <v>5621</v>
      </c>
      <c r="E120" s="12" t="s">
        <v>97</v>
      </c>
      <c r="F120" s="13">
        <v>5898576</v>
      </c>
    </row>
    <row r="121" spans="1:6" x14ac:dyDescent="0.25">
      <c r="A121" s="5">
        <v>2026</v>
      </c>
      <c r="B121" s="5">
        <v>3</v>
      </c>
      <c r="C121" s="6" t="s">
        <v>556</v>
      </c>
      <c r="D121" s="7">
        <v>10260</v>
      </c>
      <c r="E121" s="12" t="s">
        <v>537</v>
      </c>
      <c r="F121" s="13">
        <v>0</v>
      </c>
    </row>
    <row r="122" spans="1:6" x14ac:dyDescent="0.25">
      <c r="A122" s="5">
        <v>2026</v>
      </c>
      <c r="B122" s="5">
        <v>3</v>
      </c>
      <c r="C122" s="6" t="s">
        <v>556</v>
      </c>
      <c r="D122" s="7">
        <v>5622</v>
      </c>
      <c r="E122" s="12" t="s">
        <v>98</v>
      </c>
      <c r="F122" s="13">
        <v>181356</v>
      </c>
    </row>
    <row r="123" spans="1:6" x14ac:dyDescent="0.25">
      <c r="A123" s="5">
        <v>2026</v>
      </c>
      <c r="B123" s="5">
        <v>3</v>
      </c>
      <c r="C123" s="6" t="s">
        <v>556</v>
      </c>
      <c r="D123" s="7">
        <v>10307</v>
      </c>
      <c r="E123" s="12" t="s">
        <v>539</v>
      </c>
      <c r="F123" s="13">
        <v>0</v>
      </c>
    </row>
    <row r="124" spans="1:6" x14ac:dyDescent="0.25">
      <c r="A124" s="5">
        <v>2026</v>
      </c>
      <c r="B124" s="5">
        <v>3</v>
      </c>
      <c r="C124" s="6" t="s">
        <v>556</v>
      </c>
      <c r="D124" s="7">
        <v>5623</v>
      </c>
      <c r="E124" s="12" t="s">
        <v>102</v>
      </c>
      <c r="F124" s="13">
        <v>29070574</v>
      </c>
    </row>
    <row r="125" spans="1:6" x14ac:dyDescent="0.25">
      <c r="A125" s="5">
        <v>2026</v>
      </c>
      <c r="B125" s="5">
        <v>3</v>
      </c>
      <c r="C125" s="6" t="s">
        <v>556</v>
      </c>
      <c r="D125" s="7">
        <v>5656</v>
      </c>
      <c r="E125" s="14" t="s">
        <v>103</v>
      </c>
      <c r="F125" s="15">
        <f>+F126+F129-F131</f>
        <v>0</v>
      </c>
    </row>
    <row r="126" spans="1:6" x14ac:dyDescent="0.25">
      <c r="A126" s="5">
        <v>2026</v>
      </c>
      <c r="B126" s="5">
        <v>3</v>
      </c>
      <c r="C126" s="6" t="s">
        <v>556</v>
      </c>
      <c r="D126" s="7">
        <v>5657</v>
      </c>
      <c r="E126" s="14" t="s">
        <v>104</v>
      </c>
      <c r="F126" s="15">
        <f>SUM(F127:F128)</f>
        <v>0</v>
      </c>
    </row>
    <row r="127" spans="1:6" x14ac:dyDescent="0.25">
      <c r="A127" s="5">
        <v>2026</v>
      </c>
      <c r="B127" s="5">
        <v>3</v>
      </c>
      <c r="C127" s="6" t="s">
        <v>556</v>
      </c>
      <c r="D127" s="7">
        <v>5658</v>
      </c>
      <c r="E127" s="12" t="s">
        <v>105</v>
      </c>
      <c r="F127" s="13">
        <v>0</v>
      </c>
    </row>
    <row r="128" spans="1:6" x14ac:dyDescent="0.25">
      <c r="A128" s="5">
        <v>2026</v>
      </c>
      <c r="B128" s="5">
        <v>3</v>
      </c>
      <c r="C128" s="6" t="s">
        <v>556</v>
      </c>
      <c r="D128" s="7">
        <v>5659</v>
      </c>
      <c r="E128" s="12" t="s">
        <v>106</v>
      </c>
      <c r="F128" s="13">
        <v>0</v>
      </c>
    </row>
    <row r="129" spans="1:6" x14ac:dyDescent="0.25">
      <c r="A129" s="5">
        <v>2026</v>
      </c>
      <c r="B129" s="5">
        <v>3</v>
      </c>
      <c r="C129" s="6" t="s">
        <v>556</v>
      </c>
      <c r="D129" s="7">
        <v>5660</v>
      </c>
      <c r="E129" s="14" t="s">
        <v>107</v>
      </c>
      <c r="F129" s="15">
        <f>+F130</f>
        <v>0</v>
      </c>
    </row>
    <row r="130" spans="1:6" x14ac:dyDescent="0.25">
      <c r="A130" s="5">
        <v>2026</v>
      </c>
      <c r="B130" s="5">
        <v>3</v>
      </c>
      <c r="C130" s="6" t="s">
        <v>556</v>
      </c>
      <c r="D130" s="7">
        <v>5661</v>
      </c>
      <c r="E130" s="12" t="s">
        <v>108</v>
      </c>
      <c r="F130" s="13">
        <v>0</v>
      </c>
    </row>
    <row r="131" spans="1:6" x14ac:dyDescent="0.25">
      <c r="A131" s="5">
        <v>2026</v>
      </c>
      <c r="B131" s="5">
        <v>3</v>
      </c>
      <c r="C131" s="6" t="s">
        <v>556</v>
      </c>
      <c r="D131" s="7">
        <v>5662</v>
      </c>
      <c r="E131" s="14" t="s">
        <v>109</v>
      </c>
      <c r="F131" s="15">
        <f>+F132</f>
        <v>0</v>
      </c>
    </row>
    <row r="132" spans="1:6" x14ac:dyDescent="0.25">
      <c r="A132" s="5">
        <v>2026</v>
      </c>
      <c r="B132" s="5">
        <v>3</v>
      </c>
      <c r="C132" s="6" t="s">
        <v>556</v>
      </c>
      <c r="D132" s="7">
        <v>5663</v>
      </c>
      <c r="E132" s="12" t="s">
        <v>110</v>
      </c>
      <c r="F132" s="13">
        <v>0</v>
      </c>
    </row>
    <row r="133" spans="1:6" x14ac:dyDescent="0.25">
      <c r="A133" s="5">
        <v>2026</v>
      </c>
      <c r="B133" s="5">
        <v>3</v>
      </c>
      <c r="C133" s="6" t="s">
        <v>556</v>
      </c>
      <c r="D133" s="7">
        <v>5664</v>
      </c>
      <c r="E133" s="14" t="s">
        <v>111</v>
      </c>
      <c r="F133" s="15">
        <f>+F134+F137+F151+F152-F153</f>
        <v>271494049</v>
      </c>
    </row>
    <row r="134" spans="1:6" x14ac:dyDescent="0.25">
      <c r="A134" s="5">
        <v>2026</v>
      </c>
      <c r="B134" s="5">
        <v>3</v>
      </c>
      <c r="C134" s="6" t="s">
        <v>556</v>
      </c>
      <c r="D134" s="7">
        <v>5665</v>
      </c>
      <c r="E134" s="14" t="s">
        <v>112</v>
      </c>
      <c r="F134" s="15">
        <f>SUM(F135:F136)</f>
        <v>0</v>
      </c>
    </row>
    <row r="135" spans="1:6" x14ac:dyDescent="0.25">
      <c r="A135" s="5">
        <v>2026</v>
      </c>
      <c r="B135" s="5">
        <v>3</v>
      </c>
      <c r="C135" s="6" t="s">
        <v>556</v>
      </c>
      <c r="D135" s="7">
        <v>5666</v>
      </c>
      <c r="E135" s="12" t="s">
        <v>113</v>
      </c>
      <c r="F135" s="13">
        <v>0</v>
      </c>
    </row>
    <row r="136" spans="1:6" x14ac:dyDescent="0.25">
      <c r="A136" s="5">
        <v>2026</v>
      </c>
      <c r="B136" s="5">
        <v>3</v>
      </c>
      <c r="C136" s="6" t="s">
        <v>556</v>
      </c>
      <c r="D136" s="7">
        <v>5667</v>
      </c>
      <c r="E136" s="12" t="s">
        <v>114</v>
      </c>
      <c r="F136" s="13">
        <v>0</v>
      </c>
    </row>
    <row r="137" spans="1:6" x14ac:dyDescent="0.25">
      <c r="A137" s="5">
        <v>2026</v>
      </c>
      <c r="B137" s="5">
        <v>3</v>
      </c>
      <c r="C137" s="6" t="s">
        <v>556</v>
      </c>
      <c r="D137" s="7">
        <v>5668</v>
      </c>
      <c r="E137" s="14" t="s">
        <v>115</v>
      </c>
      <c r="F137" s="15">
        <f>SUM(F138:F150)</f>
        <v>271494049</v>
      </c>
    </row>
    <row r="138" spans="1:6" x14ac:dyDescent="0.25">
      <c r="A138" s="5">
        <v>2026</v>
      </c>
      <c r="B138" s="5">
        <v>3</v>
      </c>
      <c r="C138" s="6" t="s">
        <v>556</v>
      </c>
      <c r="D138" s="7">
        <v>5669</v>
      </c>
      <c r="E138" s="12" t="s">
        <v>116</v>
      </c>
      <c r="F138" s="13">
        <v>0</v>
      </c>
    </row>
    <row r="139" spans="1:6" x14ac:dyDescent="0.25">
      <c r="A139" s="5">
        <v>2026</v>
      </c>
      <c r="B139" s="5">
        <v>3</v>
      </c>
      <c r="C139" s="6" t="s">
        <v>556</v>
      </c>
      <c r="D139" s="7">
        <v>5670</v>
      </c>
      <c r="E139" s="12" t="s">
        <v>117</v>
      </c>
      <c r="F139" s="13">
        <v>95114483</v>
      </c>
    </row>
    <row r="140" spans="1:6" x14ac:dyDescent="0.25">
      <c r="A140" s="5">
        <v>2026</v>
      </c>
      <c r="B140" s="5">
        <v>3</v>
      </c>
      <c r="C140" s="6" t="s">
        <v>556</v>
      </c>
      <c r="D140" s="7">
        <v>5671</v>
      </c>
      <c r="E140" s="12" t="s">
        <v>118</v>
      </c>
      <c r="F140" s="13">
        <v>64939547</v>
      </c>
    </row>
    <row r="141" spans="1:6" x14ac:dyDescent="0.25">
      <c r="A141" s="5">
        <v>2026</v>
      </c>
      <c r="B141" s="5">
        <v>3</v>
      </c>
      <c r="C141" s="6" t="s">
        <v>556</v>
      </c>
      <c r="D141" s="7">
        <v>5672</v>
      </c>
      <c r="E141" s="12" t="s">
        <v>119</v>
      </c>
      <c r="F141" s="13">
        <v>14174763</v>
      </c>
    </row>
    <row r="142" spans="1:6" x14ac:dyDescent="0.25">
      <c r="A142" s="5">
        <v>2026</v>
      </c>
      <c r="B142" s="5">
        <v>3</v>
      </c>
      <c r="C142" s="6" t="s">
        <v>556</v>
      </c>
      <c r="D142" s="7">
        <v>5673</v>
      </c>
      <c r="E142" s="12" t="s">
        <v>120</v>
      </c>
      <c r="F142" s="13">
        <v>20965703</v>
      </c>
    </row>
    <row r="143" spans="1:6" x14ac:dyDescent="0.25">
      <c r="A143" s="5">
        <v>2026</v>
      </c>
      <c r="B143" s="5">
        <v>3</v>
      </c>
      <c r="C143" s="6" t="s">
        <v>556</v>
      </c>
      <c r="D143" s="7">
        <v>5674</v>
      </c>
      <c r="E143" s="12" t="s">
        <v>121</v>
      </c>
      <c r="F143" s="13">
        <v>0</v>
      </c>
    </row>
    <row r="144" spans="1:6" x14ac:dyDescent="0.25">
      <c r="A144" s="5">
        <v>2026</v>
      </c>
      <c r="B144" s="5">
        <v>3</v>
      </c>
      <c r="C144" s="6" t="s">
        <v>556</v>
      </c>
      <c r="D144" s="7">
        <v>5675</v>
      </c>
      <c r="E144" s="12" t="s">
        <v>122</v>
      </c>
      <c r="F144" s="13">
        <v>0</v>
      </c>
    </row>
    <row r="145" spans="1:6" x14ac:dyDescent="0.25">
      <c r="A145" s="5">
        <v>2026</v>
      </c>
      <c r="B145" s="5">
        <v>3</v>
      </c>
      <c r="C145" s="6" t="s">
        <v>556</v>
      </c>
      <c r="D145" s="7">
        <v>5676</v>
      </c>
      <c r="E145" s="12" t="s">
        <v>123</v>
      </c>
      <c r="F145" s="13">
        <v>62745</v>
      </c>
    </row>
    <row r="146" spans="1:6" x14ac:dyDescent="0.25">
      <c r="A146" s="5">
        <v>2026</v>
      </c>
      <c r="B146" s="5">
        <v>3</v>
      </c>
      <c r="C146" s="6" t="s">
        <v>556</v>
      </c>
      <c r="D146" s="7">
        <v>5677</v>
      </c>
      <c r="E146" s="12" t="s">
        <v>124</v>
      </c>
      <c r="F146" s="13">
        <v>0</v>
      </c>
    </row>
    <row r="147" spans="1:6" x14ac:dyDescent="0.25">
      <c r="A147" s="5">
        <v>2026</v>
      </c>
      <c r="B147" s="5">
        <v>3</v>
      </c>
      <c r="C147" s="6" t="s">
        <v>556</v>
      </c>
      <c r="D147" s="7">
        <v>5678</v>
      </c>
      <c r="E147" s="12" t="s">
        <v>125</v>
      </c>
      <c r="F147" s="13">
        <v>13872462</v>
      </c>
    </row>
    <row r="148" spans="1:6" x14ac:dyDescent="0.25">
      <c r="A148" s="5">
        <v>2026</v>
      </c>
      <c r="B148" s="5">
        <v>3</v>
      </c>
      <c r="C148" s="6" t="s">
        <v>556</v>
      </c>
      <c r="D148" s="7">
        <v>5679</v>
      </c>
      <c r="E148" s="12" t="s">
        <v>126</v>
      </c>
      <c r="F148" s="13">
        <v>0</v>
      </c>
    </row>
    <row r="149" spans="1:6" x14ac:dyDescent="0.25">
      <c r="A149" s="5">
        <v>2026</v>
      </c>
      <c r="B149" s="5">
        <v>3</v>
      </c>
      <c r="C149" s="6" t="s">
        <v>556</v>
      </c>
      <c r="D149" s="7">
        <v>5681</v>
      </c>
      <c r="E149" s="12" t="s">
        <v>127</v>
      </c>
      <c r="F149" s="13">
        <v>44180035</v>
      </c>
    </row>
    <row r="150" spans="1:6" x14ac:dyDescent="0.25">
      <c r="A150" s="5">
        <v>2026</v>
      </c>
      <c r="B150" s="5">
        <v>3</v>
      </c>
      <c r="C150" s="6" t="s">
        <v>556</v>
      </c>
      <c r="D150" s="7">
        <v>5682</v>
      </c>
      <c r="E150" s="12" t="s">
        <v>128</v>
      </c>
      <c r="F150" s="13">
        <v>18184311</v>
      </c>
    </row>
    <row r="151" spans="1:6" x14ac:dyDescent="0.25">
      <c r="A151" s="5">
        <v>2026</v>
      </c>
      <c r="B151" s="5">
        <v>3</v>
      </c>
      <c r="C151" s="6" t="s">
        <v>556</v>
      </c>
      <c r="D151" s="7">
        <v>10236</v>
      </c>
      <c r="E151" s="12" t="s">
        <v>534</v>
      </c>
      <c r="F151" s="13">
        <v>0</v>
      </c>
    </row>
    <row r="152" spans="1:6" x14ac:dyDescent="0.25">
      <c r="A152" s="5">
        <v>2026</v>
      </c>
      <c r="B152" s="5">
        <v>3</v>
      </c>
      <c r="C152" s="6" t="s">
        <v>556</v>
      </c>
      <c r="D152" s="7">
        <v>7001</v>
      </c>
      <c r="E152" s="12" t="s">
        <v>129</v>
      </c>
      <c r="F152" s="13">
        <v>0</v>
      </c>
    </row>
    <row r="153" spans="1:6" x14ac:dyDescent="0.25">
      <c r="A153" s="5">
        <v>2026</v>
      </c>
      <c r="B153" s="5">
        <v>3</v>
      </c>
      <c r="C153" s="6" t="s">
        <v>556</v>
      </c>
      <c r="D153" s="7">
        <v>5683</v>
      </c>
      <c r="E153" s="14" t="s">
        <v>130</v>
      </c>
      <c r="F153" s="15">
        <f>SUM(F154:F155)</f>
        <v>0</v>
      </c>
    </row>
    <row r="154" spans="1:6" x14ac:dyDescent="0.25">
      <c r="A154" s="5">
        <v>2026</v>
      </c>
      <c r="B154" s="5">
        <v>3</v>
      </c>
      <c r="C154" s="6" t="s">
        <v>556</v>
      </c>
      <c r="D154" s="7">
        <v>5684</v>
      </c>
      <c r="E154" s="12" t="s">
        <v>131</v>
      </c>
      <c r="F154" s="13">
        <v>0</v>
      </c>
    </row>
    <row r="155" spans="1:6" x14ac:dyDescent="0.25">
      <c r="A155" s="5">
        <v>2026</v>
      </c>
      <c r="B155" s="5">
        <v>3</v>
      </c>
      <c r="C155" s="6" t="s">
        <v>556</v>
      </c>
      <c r="D155" s="7">
        <v>5685</v>
      </c>
      <c r="E155" s="12" t="s">
        <v>132</v>
      </c>
      <c r="F155" s="13">
        <v>0</v>
      </c>
    </row>
    <row r="156" spans="1:6" x14ac:dyDescent="0.25">
      <c r="A156" s="5">
        <v>2026</v>
      </c>
      <c r="B156" s="5">
        <v>3</v>
      </c>
      <c r="C156" s="6" t="s">
        <v>556</v>
      </c>
      <c r="D156" s="7">
        <v>5686</v>
      </c>
      <c r="E156" s="14" t="s">
        <v>133</v>
      </c>
      <c r="F156" s="15">
        <f>+F157+F158+F170+F171+F172+F177+F178+F179+F181-F187-F190+F195+F207+F211-F180-F199-F203</f>
        <v>317260237</v>
      </c>
    </row>
    <row r="157" spans="1:6" x14ac:dyDescent="0.25">
      <c r="A157" s="5">
        <v>2026</v>
      </c>
      <c r="B157" s="5">
        <v>3</v>
      </c>
      <c r="C157" s="6" t="s">
        <v>556</v>
      </c>
      <c r="D157" s="7">
        <v>5687</v>
      </c>
      <c r="E157" s="12" t="s">
        <v>134</v>
      </c>
      <c r="F157" s="13">
        <v>0</v>
      </c>
    </row>
    <row r="158" spans="1:6" x14ac:dyDescent="0.25">
      <c r="A158" s="5">
        <v>2026</v>
      </c>
      <c r="B158" s="5">
        <v>3</v>
      </c>
      <c r="C158" s="6" t="s">
        <v>556</v>
      </c>
      <c r="D158" s="7">
        <v>5688</v>
      </c>
      <c r="E158" s="14" t="s">
        <v>135</v>
      </c>
      <c r="F158" s="15">
        <f>SUM(F159:F169)</f>
        <v>0</v>
      </c>
    </row>
    <row r="159" spans="1:6" x14ac:dyDescent="0.25">
      <c r="A159" s="5">
        <v>2026</v>
      </c>
      <c r="B159" s="5">
        <v>3</v>
      </c>
      <c r="C159" s="6" t="s">
        <v>556</v>
      </c>
      <c r="D159" s="7">
        <v>7163</v>
      </c>
      <c r="E159" s="12" t="s">
        <v>136</v>
      </c>
      <c r="F159" s="13">
        <v>0</v>
      </c>
    </row>
    <row r="160" spans="1:6" x14ac:dyDescent="0.25">
      <c r="A160" s="5">
        <v>2026</v>
      </c>
      <c r="B160" s="5">
        <v>3</v>
      </c>
      <c r="C160" s="6" t="s">
        <v>556</v>
      </c>
      <c r="D160" s="7">
        <v>7164</v>
      </c>
      <c r="E160" s="12" t="s">
        <v>137</v>
      </c>
      <c r="F160" s="13">
        <v>0</v>
      </c>
    </row>
    <row r="161" spans="1:6" x14ac:dyDescent="0.25">
      <c r="A161" s="5">
        <v>2026</v>
      </c>
      <c r="B161" s="5">
        <v>3</v>
      </c>
      <c r="C161" s="6" t="s">
        <v>556</v>
      </c>
      <c r="D161" s="7">
        <v>7165</v>
      </c>
      <c r="E161" s="12" t="s">
        <v>138</v>
      </c>
      <c r="F161" s="13">
        <v>0</v>
      </c>
    </row>
    <row r="162" spans="1:6" x14ac:dyDescent="0.25">
      <c r="A162" s="5">
        <v>2026</v>
      </c>
      <c r="B162" s="5">
        <v>3</v>
      </c>
      <c r="C162" s="6" t="s">
        <v>556</v>
      </c>
      <c r="D162" s="7">
        <v>7166</v>
      </c>
      <c r="E162" s="12" t="s">
        <v>139</v>
      </c>
      <c r="F162" s="13">
        <v>0</v>
      </c>
    </row>
    <row r="163" spans="1:6" x14ac:dyDescent="0.25">
      <c r="A163" s="5">
        <v>2026</v>
      </c>
      <c r="B163" s="5">
        <v>3</v>
      </c>
      <c r="C163" s="6" t="s">
        <v>556</v>
      </c>
      <c r="D163" s="7">
        <v>7167</v>
      </c>
      <c r="E163" s="12" t="s">
        <v>140</v>
      </c>
      <c r="F163" s="13">
        <v>0</v>
      </c>
    </row>
    <row r="164" spans="1:6" x14ac:dyDescent="0.25">
      <c r="A164" s="5">
        <v>2026</v>
      </c>
      <c r="B164" s="5">
        <v>3</v>
      </c>
      <c r="C164" s="6" t="s">
        <v>556</v>
      </c>
      <c r="D164" s="7">
        <v>7168</v>
      </c>
      <c r="E164" s="12" t="s">
        <v>141</v>
      </c>
      <c r="F164" s="13">
        <v>0</v>
      </c>
    </row>
    <row r="165" spans="1:6" x14ac:dyDescent="0.25">
      <c r="A165" s="5">
        <v>2026</v>
      </c>
      <c r="B165" s="5">
        <v>3</v>
      </c>
      <c r="C165" s="6" t="s">
        <v>556</v>
      </c>
      <c r="D165" s="7">
        <v>5689</v>
      </c>
      <c r="E165" s="12" t="s">
        <v>142</v>
      </c>
      <c r="F165" s="13">
        <v>0</v>
      </c>
    </row>
    <row r="166" spans="1:6" x14ac:dyDescent="0.25">
      <c r="A166" s="5">
        <v>2026</v>
      </c>
      <c r="B166" s="5">
        <v>3</v>
      </c>
      <c r="C166" s="6" t="s">
        <v>556</v>
      </c>
      <c r="D166" s="7">
        <v>5690</v>
      </c>
      <c r="E166" s="12" t="s">
        <v>143</v>
      </c>
      <c r="F166" s="13">
        <v>0</v>
      </c>
    </row>
    <row r="167" spans="1:6" x14ac:dyDescent="0.25">
      <c r="A167" s="5">
        <v>2026</v>
      </c>
      <c r="B167" s="5">
        <v>3</v>
      </c>
      <c r="C167" s="6" t="s">
        <v>556</v>
      </c>
      <c r="D167" s="7">
        <v>5691</v>
      </c>
      <c r="E167" s="12" t="s">
        <v>144</v>
      </c>
      <c r="F167" s="13">
        <v>0</v>
      </c>
    </row>
    <row r="168" spans="1:6" x14ac:dyDescent="0.25">
      <c r="A168" s="5">
        <v>2026</v>
      </c>
      <c r="B168" s="5">
        <v>3</v>
      </c>
      <c r="C168" s="6" t="s">
        <v>556</v>
      </c>
      <c r="D168" s="7">
        <v>7169</v>
      </c>
      <c r="E168" s="12" t="s">
        <v>145</v>
      </c>
      <c r="F168" s="13">
        <v>0</v>
      </c>
    </row>
    <row r="169" spans="1:6" x14ac:dyDescent="0.25">
      <c r="A169" s="5">
        <v>2026</v>
      </c>
      <c r="B169" s="5">
        <v>3</v>
      </c>
      <c r="C169" s="6" t="s">
        <v>556</v>
      </c>
      <c r="D169" s="7">
        <v>7170</v>
      </c>
      <c r="E169" s="12" t="s">
        <v>146</v>
      </c>
      <c r="F169" s="13">
        <v>0</v>
      </c>
    </row>
    <row r="170" spans="1:6" x14ac:dyDescent="0.25">
      <c r="A170" s="5">
        <v>2026</v>
      </c>
      <c r="B170" s="5">
        <v>3</v>
      </c>
      <c r="C170" s="6" t="s">
        <v>556</v>
      </c>
      <c r="D170" s="7">
        <v>5692</v>
      </c>
      <c r="E170" s="12" t="s">
        <v>147</v>
      </c>
      <c r="F170" s="13">
        <v>292574671</v>
      </c>
    </row>
    <row r="171" spans="1:6" x14ac:dyDescent="0.25">
      <c r="A171" s="5">
        <v>2026</v>
      </c>
      <c r="B171" s="5">
        <v>3</v>
      </c>
      <c r="C171" s="6" t="s">
        <v>556</v>
      </c>
      <c r="D171" s="7">
        <v>5693</v>
      </c>
      <c r="E171" s="12" t="s">
        <v>148</v>
      </c>
      <c r="F171" s="13">
        <v>0</v>
      </c>
    </row>
    <row r="172" spans="1:6" x14ac:dyDescent="0.25">
      <c r="A172" s="5">
        <v>2026</v>
      </c>
      <c r="B172" s="5">
        <v>3</v>
      </c>
      <c r="C172" s="6" t="s">
        <v>556</v>
      </c>
      <c r="D172" s="7">
        <v>5694</v>
      </c>
      <c r="E172" s="14" t="s">
        <v>149</v>
      </c>
      <c r="F172" s="15">
        <f>SUM(F173:F176)</f>
        <v>0</v>
      </c>
    </row>
    <row r="173" spans="1:6" x14ac:dyDescent="0.25">
      <c r="A173" s="5">
        <v>2026</v>
      </c>
      <c r="B173" s="5">
        <v>3</v>
      </c>
      <c r="C173" s="6" t="s">
        <v>556</v>
      </c>
      <c r="D173" s="7">
        <v>5695</v>
      </c>
      <c r="E173" s="12" t="s">
        <v>150</v>
      </c>
      <c r="F173" s="13">
        <v>0</v>
      </c>
    </row>
    <row r="174" spans="1:6" x14ac:dyDescent="0.25">
      <c r="A174" s="5">
        <v>2026</v>
      </c>
      <c r="B174" s="5">
        <v>3</v>
      </c>
      <c r="C174" s="6" t="s">
        <v>556</v>
      </c>
      <c r="D174" s="7">
        <v>5696</v>
      </c>
      <c r="E174" s="12" t="s">
        <v>151</v>
      </c>
      <c r="F174" s="13">
        <v>0</v>
      </c>
    </row>
    <row r="175" spans="1:6" x14ac:dyDescent="0.25">
      <c r="A175" s="5">
        <v>2026</v>
      </c>
      <c r="B175" s="5">
        <v>3</v>
      </c>
      <c r="C175" s="6" t="s">
        <v>556</v>
      </c>
      <c r="D175" s="7">
        <v>5697</v>
      </c>
      <c r="E175" s="12" t="s">
        <v>152</v>
      </c>
      <c r="F175" s="13">
        <v>0</v>
      </c>
    </row>
    <row r="176" spans="1:6" x14ac:dyDescent="0.25">
      <c r="A176" s="5">
        <v>2026</v>
      </c>
      <c r="B176" s="5">
        <v>3</v>
      </c>
      <c r="C176" s="6" t="s">
        <v>556</v>
      </c>
      <c r="D176" s="7">
        <v>5698</v>
      </c>
      <c r="E176" s="12" t="s">
        <v>153</v>
      </c>
      <c r="F176" s="13">
        <v>0</v>
      </c>
    </row>
    <row r="177" spans="1:6" x14ac:dyDescent="0.25">
      <c r="A177" s="5">
        <v>2026</v>
      </c>
      <c r="B177" s="5">
        <v>3</v>
      </c>
      <c r="C177" s="6" t="s">
        <v>556</v>
      </c>
      <c r="D177" s="7">
        <v>5699</v>
      </c>
      <c r="E177" s="12" t="s">
        <v>154</v>
      </c>
      <c r="F177" s="13">
        <v>0</v>
      </c>
    </row>
    <row r="178" spans="1:6" x14ac:dyDescent="0.25">
      <c r="A178" s="5">
        <v>2026</v>
      </c>
      <c r="B178" s="5">
        <v>3</v>
      </c>
      <c r="C178" s="6" t="s">
        <v>556</v>
      </c>
      <c r="D178" s="7">
        <v>5700</v>
      </c>
      <c r="E178" s="12" t="s">
        <v>155</v>
      </c>
      <c r="F178" s="13">
        <v>0</v>
      </c>
    </row>
    <row r="179" spans="1:6" x14ac:dyDescent="0.25">
      <c r="A179" s="5">
        <v>2026</v>
      </c>
      <c r="B179" s="5">
        <v>3</v>
      </c>
      <c r="C179" s="6" t="s">
        <v>556</v>
      </c>
      <c r="D179" s="7">
        <v>10431</v>
      </c>
      <c r="E179" s="12" t="s">
        <v>554</v>
      </c>
      <c r="F179" s="13">
        <v>0</v>
      </c>
    </row>
    <row r="180" spans="1:6" x14ac:dyDescent="0.25">
      <c r="A180" s="5">
        <v>2026</v>
      </c>
      <c r="B180" s="5">
        <v>3</v>
      </c>
      <c r="C180" s="6" t="s">
        <v>556</v>
      </c>
      <c r="D180" s="7">
        <v>10432</v>
      </c>
      <c r="E180" s="12" t="s">
        <v>555</v>
      </c>
      <c r="F180" s="13">
        <v>0</v>
      </c>
    </row>
    <row r="181" spans="1:6" x14ac:dyDescent="0.25">
      <c r="A181" s="5">
        <v>2026</v>
      </c>
      <c r="B181" s="5">
        <v>3</v>
      </c>
      <c r="C181" s="6" t="s">
        <v>556</v>
      </c>
      <c r="D181" s="7">
        <v>5701</v>
      </c>
      <c r="E181" s="14" t="s">
        <v>156</v>
      </c>
      <c r="F181" s="15">
        <f>SUM(F182:F186)</f>
        <v>0</v>
      </c>
    </row>
    <row r="182" spans="1:6" x14ac:dyDescent="0.25">
      <c r="A182" s="5">
        <v>2026</v>
      </c>
      <c r="B182" s="5">
        <v>3</v>
      </c>
      <c r="C182" s="6" t="s">
        <v>556</v>
      </c>
      <c r="D182" s="7">
        <v>5702</v>
      </c>
      <c r="E182" s="12" t="s">
        <v>157</v>
      </c>
      <c r="F182" s="13">
        <v>0</v>
      </c>
    </row>
    <row r="183" spans="1:6" x14ac:dyDescent="0.25">
      <c r="A183" s="5">
        <v>2026</v>
      </c>
      <c r="B183" s="5">
        <v>3</v>
      </c>
      <c r="C183" s="6" t="s">
        <v>556</v>
      </c>
      <c r="D183" s="7">
        <v>5703</v>
      </c>
      <c r="E183" s="12" t="s">
        <v>158</v>
      </c>
      <c r="F183" s="13">
        <v>0</v>
      </c>
    </row>
    <row r="184" spans="1:6" x14ac:dyDescent="0.25">
      <c r="A184" s="5">
        <v>2026</v>
      </c>
      <c r="B184" s="5">
        <v>3</v>
      </c>
      <c r="C184" s="6" t="s">
        <v>556</v>
      </c>
      <c r="D184" s="7">
        <v>5704</v>
      </c>
      <c r="E184" s="12" t="s">
        <v>159</v>
      </c>
      <c r="F184" s="13">
        <v>0</v>
      </c>
    </row>
    <row r="185" spans="1:6" x14ac:dyDescent="0.25">
      <c r="A185" s="5">
        <v>2026</v>
      </c>
      <c r="B185" s="5">
        <v>3</v>
      </c>
      <c r="C185" s="6" t="s">
        <v>556</v>
      </c>
      <c r="D185" s="7">
        <v>5705</v>
      </c>
      <c r="E185" s="12" t="s">
        <v>160</v>
      </c>
      <c r="F185" s="13">
        <v>0</v>
      </c>
    </row>
    <row r="186" spans="1:6" x14ac:dyDescent="0.25">
      <c r="A186" s="5">
        <v>2026</v>
      </c>
      <c r="B186" s="5">
        <v>3</v>
      </c>
      <c r="C186" s="6" t="s">
        <v>556</v>
      </c>
      <c r="D186" s="7">
        <v>10308</v>
      </c>
      <c r="E186" s="12" t="s">
        <v>540</v>
      </c>
      <c r="F186" s="13">
        <v>0</v>
      </c>
    </row>
    <row r="187" spans="1:6" x14ac:dyDescent="0.25">
      <c r="A187" s="5">
        <v>2026</v>
      </c>
      <c r="B187" s="5">
        <v>3</v>
      </c>
      <c r="C187" s="6" t="s">
        <v>556</v>
      </c>
      <c r="D187" s="7">
        <v>5706</v>
      </c>
      <c r="E187" s="14" t="s">
        <v>161</v>
      </c>
      <c r="F187" s="15">
        <f>SUM(F188:F189)</f>
        <v>0</v>
      </c>
    </row>
    <row r="188" spans="1:6" x14ac:dyDescent="0.25">
      <c r="A188" s="5">
        <v>2026</v>
      </c>
      <c r="B188" s="5">
        <v>3</v>
      </c>
      <c r="C188" s="6" t="s">
        <v>556</v>
      </c>
      <c r="D188" s="7">
        <v>5707</v>
      </c>
      <c r="E188" s="12" t="s">
        <v>162</v>
      </c>
      <c r="F188" s="13">
        <v>0</v>
      </c>
    </row>
    <row r="189" spans="1:6" x14ac:dyDescent="0.25">
      <c r="A189" s="5">
        <v>2026</v>
      </c>
      <c r="B189" s="5">
        <v>3</v>
      </c>
      <c r="C189" s="6" t="s">
        <v>556</v>
      </c>
      <c r="D189" s="7">
        <v>5708</v>
      </c>
      <c r="E189" s="12" t="s">
        <v>163</v>
      </c>
      <c r="F189" s="13">
        <v>0</v>
      </c>
    </row>
    <row r="190" spans="1:6" x14ac:dyDescent="0.25">
      <c r="A190" s="5">
        <v>2026</v>
      </c>
      <c r="B190" s="5">
        <v>3</v>
      </c>
      <c r="C190" s="6" t="s">
        <v>556</v>
      </c>
      <c r="D190" s="7">
        <v>5709</v>
      </c>
      <c r="E190" s="14" t="s">
        <v>164</v>
      </c>
      <c r="F190" s="15">
        <f>SUM(F191:F194)</f>
        <v>0</v>
      </c>
    </row>
    <row r="191" spans="1:6" x14ac:dyDescent="0.25">
      <c r="A191" s="5">
        <v>2026</v>
      </c>
      <c r="B191" s="5">
        <v>3</v>
      </c>
      <c r="C191" s="6" t="s">
        <v>556</v>
      </c>
      <c r="D191" s="7">
        <v>5710</v>
      </c>
      <c r="E191" s="12" t="s">
        <v>165</v>
      </c>
      <c r="F191" s="13">
        <v>0</v>
      </c>
    </row>
    <row r="192" spans="1:6" x14ac:dyDescent="0.25">
      <c r="A192" s="5">
        <v>2026</v>
      </c>
      <c r="B192" s="5">
        <v>3</v>
      </c>
      <c r="C192" s="6" t="s">
        <v>556</v>
      </c>
      <c r="D192" s="7">
        <v>5711</v>
      </c>
      <c r="E192" s="12" t="s">
        <v>166</v>
      </c>
      <c r="F192" s="13">
        <v>0</v>
      </c>
    </row>
    <row r="193" spans="1:6" x14ac:dyDescent="0.25">
      <c r="A193" s="5">
        <v>2026</v>
      </c>
      <c r="B193" s="5">
        <v>3</v>
      </c>
      <c r="C193" s="6" t="s">
        <v>556</v>
      </c>
      <c r="D193" s="7">
        <v>5712</v>
      </c>
      <c r="E193" s="12" t="s">
        <v>167</v>
      </c>
      <c r="F193" s="13">
        <v>0</v>
      </c>
    </row>
    <row r="194" spans="1:6" x14ac:dyDescent="0.25">
      <c r="A194" s="5">
        <v>2026</v>
      </c>
      <c r="B194" s="5">
        <v>3</v>
      </c>
      <c r="C194" s="6" t="s">
        <v>556</v>
      </c>
      <c r="D194" s="7">
        <v>5713</v>
      </c>
      <c r="E194" s="12" t="s">
        <v>168</v>
      </c>
      <c r="F194" s="13">
        <v>0</v>
      </c>
    </row>
    <row r="195" spans="1:6" x14ac:dyDescent="0.25">
      <c r="A195" s="5">
        <v>2026</v>
      </c>
      <c r="B195" s="5">
        <v>3</v>
      </c>
      <c r="C195" s="6" t="s">
        <v>556</v>
      </c>
      <c r="D195" s="7">
        <v>5714</v>
      </c>
      <c r="E195" s="14" t="s">
        <v>169</v>
      </c>
      <c r="F195" s="15">
        <f>SUM(F196:F198)</f>
        <v>52758233</v>
      </c>
    </row>
    <row r="196" spans="1:6" x14ac:dyDescent="0.25">
      <c r="A196" s="5">
        <v>2026</v>
      </c>
      <c r="B196" s="5">
        <v>3</v>
      </c>
      <c r="C196" s="6" t="s">
        <v>556</v>
      </c>
      <c r="D196" s="7">
        <v>5715</v>
      </c>
      <c r="E196" s="12" t="s">
        <v>170</v>
      </c>
      <c r="F196" s="13"/>
    </row>
    <row r="197" spans="1:6" x14ac:dyDescent="0.25">
      <c r="A197" s="5">
        <v>2026</v>
      </c>
      <c r="B197" s="5">
        <v>3</v>
      </c>
      <c r="C197" s="6" t="s">
        <v>556</v>
      </c>
      <c r="D197" s="7">
        <v>5716</v>
      </c>
      <c r="E197" s="12" t="s">
        <v>171</v>
      </c>
      <c r="F197" s="13">
        <v>52758233</v>
      </c>
    </row>
    <row r="198" spans="1:6" x14ac:dyDescent="0.25">
      <c r="A198" s="5">
        <v>2026</v>
      </c>
      <c r="B198" s="5">
        <v>3</v>
      </c>
      <c r="C198" s="6" t="s">
        <v>556</v>
      </c>
      <c r="D198" s="7">
        <v>5717</v>
      </c>
      <c r="E198" s="12" t="s">
        <v>172</v>
      </c>
      <c r="F198" s="13">
        <v>0</v>
      </c>
    </row>
    <row r="199" spans="1:6" x14ac:dyDescent="0.25">
      <c r="A199" s="5">
        <v>2026</v>
      </c>
      <c r="B199" s="5">
        <v>3</v>
      </c>
      <c r="C199" s="6" t="s">
        <v>556</v>
      </c>
      <c r="D199" s="7">
        <v>5718</v>
      </c>
      <c r="E199" s="14" t="s">
        <v>173</v>
      </c>
      <c r="F199" s="15">
        <f>SUM(F200:F202)</f>
        <v>34472546</v>
      </c>
    </row>
    <row r="200" spans="1:6" x14ac:dyDescent="0.25">
      <c r="A200" s="5">
        <v>2026</v>
      </c>
      <c r="B200" s="5">
        <v>3</v>
      </c>
      <c r="C200" s="6" t="s">
        <v>556</v>
      </c>
      <c r="D200" s="7">
        <v>5719</v>
      </c>
      <c r="E200" s="12" t="s">
        <v>174</v>
      </c>
      <c r="F200" s="13">
        <v>0</v>
      </c>
    </row>
    <row r="201" spans="1:6" x14ac:dyDescent="0.25">
      <c r="A201" s="5">
        <v>2026</v>
      </c>
      <c r="B201" s="5">
        <v>3</v>
      </c>
      <c r="C201" s="6" t="s">
        <v>556</v>
      </c>
      <c r="D201" s="7">
        <v>5720</v>
      </c>
      <c r="E201" s="12" t="s">
        <v>175</v>
      </c>
      <c r="F201" s="13">
        <v>34472546</v>
      </c>
    </row>
    <row r="202" spans="1:6" x14ac:dyDescent="0.25">
      <c r="A202" s="5">
        <v>2026</v>
      </c>
      <c r="B202" s="5">
        <v>3</v>
      </c>
      <c r="C202" s="6" t="s">
        <v>556</v>
      </c>
      <c r="D202" s="7">
        <v>5721</v>
      </c>
      <c r="E202" s="12" t="s">
        <v>176</v>
      </c>
      <c r="F202" s="13">
        <v>0</v>
      </c>
    </row>
    <row r="203" spans="1:6" x14ac:dyDescent="0.25">
      <c r="A203" s="5">
        <v>2026</v>
      </c>
      <c r="B203" s="5">
        <v>3</v>
      </c>
      <c r="C203" s="6" t="s">
        <v>556</v>
      </c>
      <c r="D203" s="7">
        <v>5722</v>
      </c>
      <c r="E203" s="14" t="s">
        <v>177</v>
      </c>
      <c r="F203" s="15">
        <f>SUM(F204:F206)</f>
        <v>0</v>
      </c>
    </row>
    <row r="204" spans="1:6" x14ac:dyDescent="0.25">
      <c r="A204" s="5">
        <v>2026</v>
      </c>
      <c r="B204" s="5">
        <v>3</v>
      </c>
      <c r="C204" s="6" t="s">
        <v>556</v>
      </c>
      <c r="D204" s="7">
        <v>5723</v>
      </c>
      <c r="E204" s="12" t="s">
        <v>178</v>
      </c>
      <c r="F204" s="13">
        <v>0</v>
      </c>
    </row>
    <row r="205" spans="1:6" x14ac:dyDescent="0.25">
      <c r="A205" s="5">
        <v>2026</v>
      </c>
      <c r="B205" s="5">
        <v>3</v>
      </c>
      <c r="C205" s="6" t="s">
        <v>556</v>
      </c>
      <c r="D205" s="7">
        <v>5724</v>
      </c>
      <c r="E205" s="12" t="s">
        <v>179</v>
      </c>
      <c r="F205" s="13">
        <v>0</v>
      </c>
    </row>
    <row r="206" spans="1:6" x14ac:dyDescent="0.25">
      <c r="A206" s="5">
        <v>2026</v>
      </c>
      <c r="B206" s="5">
        <v>3</v>
      </c>
      <c r="C206" s="6" t="s">
        <v>556</v>
      </c>
      <c r="D206" s="7">
        <v>5725</v>
      </c>
      <c r="E206" s="12" t="s">
        <v>180</v>
      </c>
      <c r="F206" s="13">
        <v>0</v>
      </c>
    </row>
    <row r="207" spans="1:6" x14ac:dyDescent="0.25">
      <c r="A207" s="5">
        <v>2026</v>
      </c>
      <c r="B207" s="5">
        <v>3</v>
      </c>
      <c r="C207" s="6" t="s">
        <v>556</v>
      </c>
      <c r="D207" s="7">
        <v>7171</v>
      </c>
      <c r="E207" s="14" t="s">
        <v>181</v>
      </c>
      <c r="F207" s="15">
        <f>SUM(F208:F210)</f>
        <v>6399879</v>
      </c>
    </row>
    <row r="208" spans="1:6" x14ac:dyDescent="0.25">
      <c r="A208" s="5">
        <v>2026</v>
      </c>
      <c r="B208" s="5">
        <v>3</v>
      </c>
      <c r="C208" s="6" t="s">
        <v>556</v>
      </c>
      <c r="D208" s="7">
        <v>10400</v>
      </c>
      <c r="E208" s="12" t="s">
        <v>547</v>
      </c>
      <c r="F208" s="13">
        <v>0</v>
      </c>
    </row>
    <row r="209" spans="1:6" x14ac:dyDescent="0.25">
      <c r="A209" s="5">
        <v>2026</v>
      </c>
      <c r="B209" s="5">
        <v>3</v>
      </c>
      <c r="C209" s="6" t="s">
        <v>556</v>
      </c>
      <c r="D209" s="7">
        <v>7172</v>
      </c>
      <c r="E209" s="12" t="s">
        <v>182</v>
      </c>
      <c r="F209" s="13">
        <v>0</v>
      </c>
    </row>
    <row r="210" spans="1:6" x14ac:dyDescent="0.25">
      <c r="A210" s="5">
        <v>2026</v>
      </c>
      <c r="B210" s="5">
        <v>3</v>
      </c>
      <c r="C210" s="6" t="s">
        <v>556</v>
      </c>
      <c r="D210" s="7">
        <v>7173</v>
      </c>
      <c r="E210" s="12" t="s">
        <v>548</v>
      </c>
      <c r="F210" s="13">
        <v>6399879</v>
      </c>
    </row>
    <row r="211" spans="1:6" x14ac:dyDescent="0.25">
      <c r="A211" s="5">
        <v>2026</v>
      </c>
      <c r="B211" s="5">
        <v>3</v>
      </c>
      <c r="C211" s="6" t="s">
        <v>556</v>
      </c>
      <c r="D211" s="7">
        <v>7086</v>
      </c>
      <c r="E211" s="12" t="s">
        <v>183</v>
      </c>
      <c r="F211" s="13">
        <v>0</v>
      </c>
    </row>
    <row r="212" spans="1:6" x14ac:dyDescent="0.25">
      <c r="A212" s="5">
        <v>2026</v>
      </c>
      <c r="B212" s="5">
        <v>3</v>
      </c>
      <c r="C212" s="6" t="s">
        <v>556</v>
      </c>
      <c r="D212" s="7">
        <v>5726</v>
      </c>
      <c r="E212" s="16" t="s">
        <v>184</v>
      </c>
      <c r="F212" s="17">
        <f>F213+F220+F324+F332+F355+F451</f>
        <v>3668550062</v>
      </c>
    </row>
    <row r="213" spans="1:6" x14ac:dyDescent="0.25">
      <c r="A213" s="5">
        <v>2026</v>
      </c>
      <c r="B213" s="5">
        <v>3</v>
      </c>
      <c r="C213" s="6" t="s">
        <v>556</v>
      </c>
      <c r="D213" s="7">
        <v>5727</v>
      </c>
      <c r="E213" s="14" t="s">
        <v>18</v>
      </c>
      <c r="F213" s="15">
        <f>SUM(F214:F218)-F219</f>
        <v>0</v>
      </c>
    </row>
    <row r="214" spans="1:6" x14ac:dyDescent="0.25">
      <c r="A214" s="5">
        <v>2026</v>
      </c>
      <c r="B214" s="5">
        <v>3</v>
      </c>
      <c r="C214" s="6" t="s">
        <v>556</v>
      </c>
      <c r="D214" s="7">
        <v>5728</v>
      </c>
      <c r="E214" s="12" t="s">
        <v>19</v>
      </c>
      <c r="F214" s="13">
        <v>0</v>
      </c>
    </row>
    <row r="215" spans="1:6" x14ac:dyDescent="0.25">
      <c r="A215" s="5">
        <v>2026</v>
      </c>
      <c r="B215" s="5">
        <v>3</v>
      </c>
      <c r="C215" s="6" t="s">
        <v>556</v>
      </c>
      <c r="D215" s="7">
        <v>6998</v>
      </c>
      <c r="E215" s="12" t="s">
        <v>20</v>
      </c>
      <c r="F215" s="13">
        <v>0</v>
      </c>
    </row>
    <row r="216" spans="1:6" x14ac:dyDescent="0.25">
      <c r="A216" s="5">
        <v>2026</v>
      </c>
      <c r="B216" s="5">
        <v>3</v>
      </c>
      <c r="C216" s="6" t="s">
        <v>556</v>
      </c>
      <c r="D216" s="7">
        <v>7000</v>
      </c>
      <c r="E216" s="12" t="s">
        <v>21</v>
      </c>
      <c r="F216" s="13">
        <v>0</v>
      </c>
    </row>
    <row r="217" spans="1:6" x14ac:dyDescent="0.25">
      <c r="A217" s="5">
        <v>2026</v>
      </c>
      <c r="B217" s="5">
        <v>3</v>
      </c>
      <c r="C217" s="6" t="s">
        <v>556</v>
      </c>
      <c r="D217" s="7">
        <v>5729</v>
      </c>
      <c r="E217" s="12" t="s">
        <v>22</v>
      </c>
      <c r="F217" s="13">
        <v>0</v>
      </c>
    </row>
    <row r="218" spans="1:6" x14ac:dyDescent="0.25">
      <c r="A218" s="5">
        <v>2026</v>
      </c>
      <c r="B218" s="5">
        <v>3</v>
      </c>
      <c r="C218" s="6" t="s">
        <v>556</v>
      </c>
      <c r="D218" s="7">
        <v>5730</v>
      </c>
      <c r="E218" s="12" t="s">
        <v>23</v>
      </c>
      <c r="F218" s="13">
        <v>0</v>
      </c>
    </row>
    <row r="219" spans="1:6" x14ac:dyDescent="0.25">
      <c r="A219" s="5">
        <v>2026</v>
      </c>
      <c r="B219" s="5">
        <v>3</v>
      </c>
      <c r="C219" s="6" t="s">
        <v>556</v>
      </c>
      <c r="D219" s="7">
        <v>5731</v>
      </c>
      <c r="E219" s="12" t="s">
        <v>185</v>
      </c>
      <c r="F219" s="13">
        <v>0</v>
      </c>
    </row>
    <row r="220" spans="1:6" x14ac:dyDescent="0.25">
      <c r="A220" s="5">
        <v>2026</v>
      </c>
      <c r="B220" s="5">
        <v>3</v>
      </c>
      <c r="C220" s="6" t="s">
        <v>556</v>
      </c>
      <c r="D220" s="7">
        <v>5732</v>
      </c>
      <c r="E220" s="14" t="s">
        <v>25</v>
      </c>
      <c r="F220" s="15">
        <f>+F221+F222+F225+F226+F258+F265+F267+F273+F288-F306</f>
        <v>0</v>
      </c>
    </row>
    <row r="221" spans="1:6" x14ac:dyDescent="0.25">
      <c r="A221" s="5">
        <v>2026</v>
      </c>
      <c r="B221" s="5">
        <v>3</v>
      </c>
      <c r="C221" s="6" t="s">
        <v>556</v>
      </c>
      <c r="D221" s="7">
        <v>5733</v>
      </c>
      <c r="E221" s="12" t="s">
        <v>26</v>
      </c>
      <c r="F221" s="13">
        <v>0</v>
      </c>
    </row>
    <row r="222" spans="1:6" x14ac:dyDescent="0.25">
      <c r="A222" s="5">
        <v>2026</v>
      </c>
      <c r="B222" s="5">
        <v>3</v>
      </c>
      <c r="C222" s="6" t="s">
        <v>556</v>
      </c>
      <c r="D222" s="7">
        <v>5735</v>
      </c>
      <c r="E222" s="14" t="s">
        <v>27</v>
      </c>
      <c r="F222" s="15">
        <f>+F224+F223</f>
        <v>0</v>
      </c>
    </row>
    <row r="223" spans="1:6" x14ac:dyDescent="0.25">
      <c r="A223" s="5">
        <v>2026</v>
      </c>
      <c r="B223" s="5">
        <v>3</v>
      </c>
      <c r="C223" s="6" t="s">
        <v>556</v>
      </c>
      <c r="D223" s="7">
        <v>10237</v>
      </c>
      <c r="E223" s="12" t="s">
        <v>532</v>
      </c>
      <c r="F223" s="13">
        <v>0</v>
      </c>
    </row>
    <row r="224" spans="1:6" x14ac:dyDescent="0.25">
      <c r="A224" s="5">
        <v>2026</v>
      </c>
      <c r="B224" s="5">
        <v>3</v>
      </c>
      <c r="C224" s="6" t="s">
        <v>556</v>
      </c>
      <c r="D224" s="7">
        <v>5736</v>
      </c>
      <c r="E224" s="12" t="s">
        <v>28</v>
      </c>
      <c r="F224" s="13">
        <v>0</v>
      </c>
    </row>
    <row r="225" spans="1:6" x14ac:dyDescent="0.25">
      <c r="A225" s="5">
        <v>2026</v>
      </c>
      <c r="B225" s="5">
        <v>3</v>
      </c>
      <c r="C225" s="6" t="s">
        <v>556</v>
      </c>
      <c r="D225" s="7">
        <v>5737</v>
      </c>
      <c r="E225" s="12" t="s">
        <v>29</v>
      </c>
      <c r="F225" s="13">
        <v>0</v>
      </c>
    </row>
    <row r="226" spans="1:6" x14ac:dyDescent="0.25">
      <c r="A226" s="5">
        <v>2026</v>
      </c>
      <c r="B226" s="5">
        <v>3</v>
      </c>
      <c r="C226" s="6" t="s">
        <v>556</v>
      </c>
      <c r="D226" s="7">
        <v>5738</v>
      </c>
      <c r="E226" s="14" t="s">
        <v>30</v>
      </c>
      <c r="F226" s="15">
        <f>SUM(F227:F255)+F257-F256</f>
        <v>0</v>
      </c>
    </row>
    <row r="227" spans="1:6" x14ac:dyDescent="0.25">
      <c r="A227" s="5">
        <v>2026</v>
      </c>
      <c r="B227" s="5">
        <v>3</v>
      </c>
      <c r="C227" s="6" t="s">
        <v>556</v>
      </c>
      <c r="D227" s="7">
        <v>5739</v>
      </c>
      <c r="E227" s="12" t="s">
        <v>31</v>
      </c>
      <c r="F227" s="13">
        <v>0</v>
      </c>
    </row>
    <row r="228" spans="1:6" x14ac:dyDescent="0.25">
      <c r="A228" s="5">
        <v>2026</v>
      </c>
      <c r="B228" s="5">
        <v>3</v>
      </c>
      <c r="C228" s="6" t="s">
        <v>556</v>
      </c>
      <c r="D228" s="7">
        <v>5740</v>
      </c>
      <c r="E228" s="12" t="s">
        <v>32</v>
      </c>
      <c r="F228" s="13">
        <v>0</v>
      </c>
    </row>
    <row r="229" spans="1:6" x14ac:dyDescent="0.25">
      <c r="A229" s="5">
        <v>2026</v>
      </c>
      <c r="B229" s="5">
        <v>3</v>
      </c>
      <c r="C229" s="6" t="s">
        <v>556</v>
      </c>
      <c r="D229" s="7">
        <v>5741</v>
      </c>
      <c r="E229" s="12" t="s">
        <v>33</v>
      </c>
      <c r="F229" s="13">
        <v>0</v>
      </c>
    </row>
    <row r="230" spans="1:6" x14ac:dyDescent="0.25">
      <c r="A230" s="5">
        <v>2026</v>
      </c>
      <c r="B230" s="5">
        <v>3</v>
      </c>
      <c r="C230" s="6" t="s">
        <v>556</v>
      </c>
      <c r="D230" s="7">
        <v>5742</v>
      </c>
      <c r="E230" s="12" t="s">
        <v>34</v>
      </c>
      <c r="F230" s="13">
        <v>0</v>
      </c>
    </row>
    <row r="231" spans="1:6" x14ac:dyDescent="0.25">
      <c r="A231" s="5">
        <v>2026</v>
      </c>
      <c r="B231" s="5">
        <v>3</v>
      </c>
      <c r="C231" s="6" t="s">
        <v>556</v>
      </c>
      <c r="D231" s="7">
        <v>5743</v>
      </c>
      <c r="E231" s="12" t="s">
        <v>35</v>
      </c>
      <c r="F231" s="13">
        <v>0</v>
      </c>
    </row>
    <row r="232" spans="1:6" x14ac:dyDescent="0.25">
      <c r="A232" s="5">
        <v>2026</v>
      </c>
      <c r="B232" s="5">
        <v>3</v>
      </c>
      <c r="C232" s="6" t="s">
        <v>556</v>
      </c>
      <c r="D232" s="7">
        <v>5744</v>
      </c>
      <c r="E232" s="12" t="s">
        <v>36</v>
      </c>
      <c r="F232" s="13">
        <v>0</v>
      </c>
    </row>
    <row r="233" spans="1:6" x14ac:dyDescent="0.25">
      <c r="A233" s="5">
        <v>2026</v>
      </c>
      <c r="B233" s="5">
        <v>3</v>
      </c>
      <c r="C233" s="6" t="s">
        <v>556</v>
      </c>
      <c r="D233" s="7">
        <v>5745</v>
      </c>
      <c r="E233" s="12" t="s">
        <v>37</v>
      </c>
      <c r="F233" s="13">
        <v>0</v>
      </c>
    </row>
    <row r="234" spans="1:6" x14ac:dyDescent="0.25">
      <c r="A234" s="5">
        <v>2026</v>
      </c>
      <c r="B234" s="5">
        <v>3</v>
      </c>
      <c r="C234" s="6" t="s">
        <v>556</v>
      </c>
      <c r="D234" s="7">
        <v>5746</v>
      </c>
      <c r="E234" s="12" t="s">
        <v>38</v>
      </c>
      <c r="F234" s="13">
        <v>0</v>
      </c>
    </row>
    <row r="235" spans="1:6" x14ac:dyDescent="0.25">
      <c r="A235" s="5">
        <v>2026</v>
      </c>
      <c r="B235" s="5">
        <v>3</v>
      </c>
      <c r="C235" s="6" t="s">
        <v>556</v>
      </c>
      <c r="D235" s="7">
        <v>5747</v>
      </c>
      <c r="E235" s="12" t="s">
        <v>39</v>
      </c>
      <c r="F235" s="13">
        <v>0</v>
      </c>
    </row>
    <row r="236" spans="1:6" x14ac:dyDescent="0.25">
      <c r="A236" s="5">
        <v>2026</v>
      </c>
      <c r="B236" s="5">
        <v>3</v>
      </c>
      <c r="C236" s="6" t="s">
        <v>556</v>
      </c>
      <c r="D236" s="7">
        <v>5748</v>
      </c>
      <c r="E236" s="12" t="s">
        <v>40</v>
      </c>
      <c r="F236" s="13">
        <v>0</v>
      </c>
    </row>
    <row r="237" spans="1:6" x14ac:dyDescent="0.25">
      <c r="A237" s="5">
        <v>2026</v>
      </c>
      <c r="B237" s="5">
        <v>3</v>
      </c>
      <c r="C237" s="6" t="s">
        <v>556</v>
      </c>
      <c r="D237" s="7">
        <v>5749</v>
      </c>
      <c r="E237" s="12" t="s">
        <v>41</v>
      </c>
      <c r="F237" s="13">
        <v>0</v>
      </c>
    </row>
    <row r="238" spans="1:6" x14ac:dyDescent="0.25">
      <c r="A238" s="5">
        <v>2026</v>
      </c>
      <c r="B238" s="5">
        <v>3</v>
      </c>
      <c r="C238" s="6" t="s">
        <v>556</v>
      </c>
      <c r="D238" s="7">
        <v>5750</v>
      </c>
      <c r="E238" s="12" t="s">
        <v>42</v>
      </c>
      <c r="F238" s="13">
        <v>0</v>
      </c>
    </row>
    <row r="239" spans="1:6" x14ac:dyDescent="0.25">
      <c r="A239" s="5">
        <v>2026</v>
      </c>
      <c r="B239" s="5">
        <v>3</v>
      </c>
      <c r="C239" s="6" t="s">
        <v>556</v>
      </c>
      <c r="D239" s="7">
        <v>5751</v>
      </c>
      <c r="E239" s="12" t="s">
        <v>43</v>
      </c>
      <c r="F239" s="13">
        <v>0</v>
      </c>
    </row>
    <row r="240" spans="1:6" x14ac:dyDescent="0.25">
      <c r="A240" s="5">
        <v>2026</v>
      </c>
      <c r="B240" s="5">
        <v>3</v>
      </c>
      <c r="C240" s="6" t="s">
        <v>556</v>
      </c>
      <c r="D240" s="7">
        <v>5752</v>
      </c>
      <c r="E240" s="12" t="s">
        <v>44</v>
      </c>
      <c r="F240" s="13">
        <v>0</v>
      </c>
    </row>
    <row r="241" spans="1:6" x14ac:dyDescent="0.25">
      <c r="A241" s="5">
        <v>2026</v>
      </c>
      <c r="B241" s="5">
        <v>3</v>
      </c>
      <c r="C241" s="6" t="s">
        <v>556</v>
      </c>
      <c r="D241" s="7">
        <v>5753</v>
      </c>
      <c r="E241" s="12" t="s">
        <v>45</v>
      </c>
      <c r="F241" s="13">
        <v>0</v>
      </c>
    </row>
    <row r="242" spans="1:6" x14ac:dyDescent="0.25">
      <c r="A242" s="5">
        <v>2026</v>
      </c>
      <c r="B242" s="5">
        <v>3</v>
      </c>
      <c r="C242" s="6" t="s">
        <v>556</v>
      </c>
      <c r="D242" s="7">
        <v>5754</v>
      </c>
      <c r="E242" s="12" t="s">
        <v>46</v>
      </c>
      <c r="F242" s="13">
        <v>0</v>
      </c>
    </row>
    <row r="243" spans="1:6" x14ac:dyDescent="0.25">
      <c r="A243" s="5">
        <v>2026</v>
      </c>
      <c r="B243" s="5">
        <v>3</v>
      </c>
      <c r="C243" s="6" t="s">
        <v>556</v>
      </c>
      <c r="D243" s="7">
        <v>5755</v>
      </c>
      <c r="E243" s="12" t="s">
        <v>47</v>
      </c>
      <c r="F243" s="13">
        <v>0</v>
      </c>
    </row>
    <row r="244" spans="1:6" x14ac:dyDescent="0.25">
      <c r="A244" s="5">
        <v>2026</v>
      </c>
      <c r="B244" s="5">
        <v>3</v>
      </c>
      <c r="C244" s="6" t="s">
        <v>556</v>
      </c>
      <c r="D244" s="7">
        <v>5756</v>
      </c>
      <c r="E244" s="12" t="s">
        <v>48</v>
      </c>
      <c r="F244" s="13">
        <v>0</v>
      </c>
    </row>
    <row r="245" spans="1:6" x14ac:dyDescent="0.25">
      <c r="A245" s="5">
        <v>2026</v>
      </c>
      <c r="B245" s="5">
        <v>3</v>
      </c>
      <c r="C245" s="6" t="s">
        <v>556</v>
      </c>
      <c r="D245" s="7">
        <v>5757</v>
      </c>
      <c r="E245" s="12" t="s">
        <v>49</v>
      </c>
      <c r="F245" s="13">
        <v>0</v>
      </c>
    </row>
    <row r="246" spans="1:6" x14ac:dyDescent="0.25">
      <c r="A246" s="5">
        <v>2026</v>
      </c>
      <c r="B246" s="5">
        <v>3</v>
      </c>
      <c r="C246" s="6" t="s">
        <v>556</v>
      </c>
      <c r="D246" s="7">
        <v>5758</v>
      </c>
      <c r="E246" s="12" t="s">
        <v>50</v>
      </c>
      <c r="F246" s="13">
        <v>0</v>
      </c>
    </row>
    <row r="247" spans="1:6" x14ac:dyDescent="0.25">
      <c r="A247" s="5">
        <v>2026</v>
      </c>
      <c r="B247" s="5">
        <v>3</v>
      </c>
      <c r="C247" s="6" t="s">
        <v>556</v>
      </c>
      <c r="D247" s="7">
        <v>5759</v>
      </c>
      <c r="E247" s="12" t="s">
        <v>51</v>
      </c>
      <c r="F247" s="13">
        <v>0</v>
      </c>
    </row>
    <row r="248" spans="1:6" x14ac:dyDescent="0.25">
      <c r="A248" s="5">
        <v>2026</v>
      </c>
      <c r="B248" s="5">
        <v>3</v>
      </c>
      <c r="C248" s="6" t="s">
        <v>556</v>
      </c>
      <c r="D248" s="7">
        <v>5760</v>
      </c>
      <c r="E248" s="12" t="s">
        <v>52</v>
      </c>
      <c r="F248" s="13">
        <v>0</v>
      </c>
    </row>
    <row r="249" spans="1:6" x14ac:dyDescent="0.25">
      <c r="A249" s="5">
        <v>2026</v>
      </c>
      <c r="B249" s="5">
        <v>3</v>
      </c>
      <c r="C249" s="6" t="s">
        <v>556</v>
      </c>
      <c r="D249" s="7">
        <v>5761</v>
      </c>
      <c r="E249" s="12" t="s">
        <v>53</v>
      </c>
      <c r="F249" s="13">
        <v>0</v>
      </c>
    </row>
    <row r="250" spans="1:6" x14ac:dyDescent="0.25">
      <c r="A250" s="5">
        <v>2026</v>
      </c>
      <c r="B250" s="5">
        <v>3</v>
      </c>
      <c r="C250" s="6" t="s">
        <v>556</v>
      </c>
      <c r="D250" s="7">
        <v>5762</v>
      </c>
      <c r="E250" s="12" t="s">
        <v>54</v>
      </c>
      <c r="F250" s="13">
        <v>0</v>
      </c>
    </row>
    <row r="251" spans="1:6" x14ac:dyDescent="0.25">
      <c r="A251" s="5">
        <v>2026</v>
      </c>
      <c r="B251" s="5">
        <v>3</v>
      </c>
      <c r="C251" s="6" t="s">
        <v>556</v>
      </c>
      <c r="D251" s="7">
        <v>5763</v>
      </c>
      <c r="E251" s="12" t="s">
        <v>55</v>
      </c>
      <c r="F251" s="13">
        <v>0</v>
      </c>
    </row>
    <row r="252" spans="1:6" x14ac:dyDescent="0.25">
      <c r="A252" s="5">
        <v>2026</v>
      </c>
      <c r="B252" s="5">
        <v>3</v>
      </c>
      <c r="C252" s="6" t="s">
        <v>556</v>
      </c>
      <c r="D252" s="7">
        <v>5764</v>
      </c>
      <c r="E252" s="12" t="s">
        <v>56</v>
      </c>
      <c r="F252" s="13">
        <v>0</v>
      </c>
    </row>
    <row r="253" spans="1:6" x14ac:dyDescent="0.25">
      <c r="A253" s="5">
        <v>2026</v>
      </c>
      <c r="B253" s="5">
        <v>3</v>
      </c>
      <c r="C253" s="6" t="s">
        <v>556</v>
      </c>
      <c r="D253" s="7">
        <v>5765</v>
      </c>
      <c r="E253" s="12" t="s">
        <v>57</v>
      </c>
      <c r="F253" s="13">
        <v>0</v>
      </c>
    </row>
    <row r="254" spans="1:6" x14ac:dyDescent="0.25">
      <c r="A254" s="5">
        <v>2026</v>
      </c>
      <c r="B254" s="5">
        <v>3</v>
      </c>
      <c r="C254" s="6" t="s">
        <v>556</v>
      </c>
      <c r="D254" s="7">
        <v>5766</v>
      </c>
      <c r="E254" s="12" t="s">
        <v>58</v>
      </c>
      <c r="F254" s="13">
        <v>0</v>
      </c>
    </row>
    <row r="255" spans="1:6" x14ac:dyDescent="0.25">
      <c r="A255" s="5">
        <v>2026</v>
      </c>
      <c r="B255" s="5">
        <v>3</v>
      </c>
      <c r="C255" s="6" t="s">
        <v>556</v>
      </c>
      <c r="D255" s="7">
        <v>5768</v>
      </c>
      <c r="E255" s="12" t="s">
        <v>59</v>
      </c>
      <c r="F255" s="13">
        <v>0</v>
      </c>
    </row>
    <row r="256" spans="1:6" x14ac:dyDescent="0.25">
      <c r="A256" s="5">
        <v>2026</v>
      </c>
      <c r="B256" s="5">
        <v>3</v>
      </c>
      <c r="C256" s="6" t="s">
        <v>556</v>
      </c>
      <c r="D256" s="7">
        <v>5769</v>
      </c>
      <c r="E256" s="12" t="s">
        <v>60</v>
      </c>
      <c r="F256" s="13">
        <v>0</v>
      </c>
    </row>
    <row r="257" spans="1:6" x14ac:dyDescent="0.25">
      <c r="A257" s="5">
        <v>2026</v>
      </c>
      <c r="B257" s="5">
        <v>3</v>
      </c>
      <c r="C257" s="6" t="s">
        <v>556</v>
      </c>
      <c r="D257" s="7">
        <v>5770</v>
      </c>
      <c r="E257" s="12" t="s">
        <v>61</v>
      </c>
      <c r="F257" s="13">
        <v>0</v>
      </c>
    </row>
    <row r="258" spans="1:6" x14ac:dyDescent="0.25">
      <c r="A258" s="5">
        <v>2026</v>
      </c>
      <c r="B258" s="5">
        <v>3</v>
      </c>
      <c r="C258" s="6" t="s">
        <v>556</v>
      </c>
      <c r="D258" s="7">
        <v>5771</v>
      </c>
      <c r="E258" s="14" t="s">
        <v>62</v>
      </c>
      <c r="F258" s="15">
        <f>SUM(F259:F264)</f>
        <v>0</v>
      </c>
    </row>
    <row r="259" spans="1:6" x14ac:dyDescent="0.25">
      <c r="A259" s="5">
        <v>2026</v>
      </c>
      <c r="B259" s="5">
        <v>3</v>
      </c>
      <c r="C259" s="6" t="s">
        <v>556</v>
      </c>
      <c r="D259" s="7">
        <v>5773</v>
      </c>
      <c r="E259" s="12" t="s">
        <v>531</v>
      </c>
      <c r="F259" s="13">
        <v>0</v>
      </c>
    </row>
    <row r="260" spans="1:6" x14ac:dyDescent="0.25">
      <c r="A260" s="5">
        <v>2026</v>
      </c>
      <c r="B260" s="5">
        <v>3</v>
      </c>
      <c r="C260" s="6" t="s">
        <v>556</v>
      </c>
      <c r="D260" s="7">
        <v>10238</v>
      </c>
      <c r="E260" s="12" t="s">
        <v>527</v>
      </c>
      <c r="F260" s="13">
        <v>0</v>
      </c>
    </row>
    <row r="261" spans="1:6" x14ac:dyDescent="0.25">
      <c r="A261" s="5">
        <v>2026</v>
      </c>
      <c r="B261" s="5">
        <v>3</v>
      </c>
      <c r="C261" s="6" t="s">
        <v>556</v>
      </c>
      <c r="D261" s="7">
        <v>10239</v>
      </c>
      <c r="E261" s="12" t="s">
        <v>528</v>
      </c>
      <c r="F261" s="13">
        <v>0</v>
      </c>
    </row>
    <row r="262" spans="1:6" x14ac:dyDescent="0.25">
      <c r="A262" s="5">
        <v>2026</v>
      </c>
      <c r="B262" s="5">
        <v>3</v>
      </c>
      <c r="C262" s="6" t="s">
        <v>556</v>
      </c>
      <c r="D262" s="7">
        <v>10240</v>
      </c>
      <c r="E262" s="12" t="s">
        <v>529</v>
      </c>
      <c r="F262" s="13">
        <v>0</v>
      </c>
    </row>
    <row r="263" spans="1:6" x14ac:dyDescent="0.25">
      <c r="A263" s="5">
        <v>2026</v>
      </c>
      <c r="B263" s="5">
        <v>3</v>
      </c>
      <c r="C263" s="6" t="s">
        <v>556</v>
      </c>
      <c r="D263" s="7">
        <v>10241</v>
      </c>
      <c r="E263" s="12" t="s">
        <v>530</v>
      </c>
      <c r="F263" s="13">
        <v>0</v>
      </c>
    </row>
    <row r="264" spans="1:6" x14ac:dyDescent="0.25">
      <c r="A264" s="5">
        <v>2026</v>
      </c>
      <c r="B264" s="5">
        <v>3</v>
      </c>
      <c r="C264" s="6" t="s">
        <v>556</v>
      </c>
      <c r="D264" s="7">
        <v>5774</v>
      </c>
      <c r="E264" s="12" t="s">
        <v>63</v>
      </c>
      <c r="F264" s="13">
        <v>0</v>
      </c>
    </row>
    <row r="265" spans="1:6" x14ac:dyDescent="0.25">
      <c r="A265" s="5">
        <v>2026</v>
      </c>
      <c r="B265" s="5">
        <v>3</v>
      </c>
      <c r="C265" s="6" t="s">
        <v>556</v>
      </c>
      <c r="D265" s="7">
        <v>10173</v>
      </c>
      <c r="E265" s="14" t="s">
        <v>64</v>
      </c>
      <c r="F265" s="15">
        <f>+F266</f>
        <v>0</v>
      </c>
    </row>
    <row r="266" spans="1:6" x14ac:dyDescent="0.25">
      <c r="A266" s="5">
        <v>2026</v>
      </c>
      <c r="B266" s="5">
        <v>3</v>
      </c>
      <c r="C266" s="6" t="s">
        <v>556</v>
      </c>
      <c r="D266" s="7">
        <v>10174</v>
      </c>
      <c r="E266" s="12" t="s">
        <v>65</v>
      </c>
      <c r="F266" s="13">
        <v>0</v>
      </c>
    </row>
    <row r="267" spans="1:6" x14ac:dyDescent="0.25">
      <c r="A267" s="5">
        <v>2026</v>
      </c>
      <c r="B267" s="5">
        <v>3</v>
      </c>
      <c r="C267" s="6" t="s">
        <v>556</v>
      </c>
      <c r="D267" s="7">
        <v>10175</v>
      </c>
      <c r="E267" s="14" t="s">
        <v>66</v>
      </c>
      <c r="F267" s="15">
        <f>SUM(F268:F272)</f>
        <v>0</v>
      </c>
    </row>
    <row r="268" spans="1:6" x14ac:dyDescent="0.25">
      <c r="A268" s="5">
        <v>2026</v>
      </c>
      <c r="B268" s="5">
        <v>3</v>
      </c>
      <c r="C268" s="6" t="s">
        <v>556</v>
      </c>
      <c r="D268" s="7">
        <v>10176</v>
      </c>
      <c r="E268" s="12" t="s">
        <v>67</v>
      </c>
      <c r="F268" s="13">
        <v>0</v>
      </c>
    </row>
    <row r="269" spans="1:6" x14ac:dyDescent="0.25">
      <c r="A269" s="5">
        <v>2026</v>
      </c>
      <c r="B269" s="5">
        <v>3</v>
      </c>
      <c r="C269" s="6" t="s">
        <v>556</v>
      </c>
      <c r="D269" s="7">
        <v>10177</v>
      </c>
      <c r="E269" s="12" t="s">
        <v>68</v>
      </c>
      <c r="F269" s="13">
        <v>0</v>
      </c>
    </row>
    <row r="270" spans="1:6" x14ac:dyDescent="0.25">
      <c r="A270" s="5">
        <v>2026</v>
      </c>
      <c r="B270" s="5">
        <v>3</v>
      </c>
      <c r="C270" s="6" t="s">
        <v>556</v>
      </c>
      <c r="D270" s="7">
        <v>10178</v>
      </c>
      <c r="E270" s="12" t="s">
        <v>69</v>
      </c>
      <c r="F270" s="13">
        <v>0</v>
      </c>
    </row>
    <row r="271" spans="1:6" x14ac:dyDescent="0.25">
      <c r="A271" s="5">
        <v>2026</v>
      </c>
      <c r="B271" s="5">
        <v>3</v>
      </c>
      <c r="C271" s="6" t="s">
        <v>556</v>
      </c>
      <c r="D271" s="7">
        <v>10179</v>
      </c>
      <c r="E271" s="12" t="s">
        <v>70</v>
      </c>
      <c r="F271" s="13">
        <v>0</v>
      </c>
    </row>
    <row r="272" spans="1:6" x14ac:dyDescent="0.25">
      <c r="A272" s="5">
        <v>2026</v>
      </c>
      <c r="B272" s="5">
        <v>3</v>
      </c>
      <c r="C272" s="6" t="s">
        <v>556</v>
      </c>
      <c r="D272" s="7">
        <v>10180</v>
      </c>
      <c r="E272" s="12" t="s">
        <v>71</v>
      </c>
      <c r="F272" s="13">
        <v>0</v>
      </c>
    </row>
    <row r="273" spans="1:6" x14ac:dyDescent="0.25">
      <c r="A273" s="5">
        <v>2026</v>
      </c>
      <c r="B273" s="5">
        <v>3</v>
      </c>
      <c r="C273" s="6" t="s">
        <v>556</v>
      </c>
      <c r="D273" s="7">
        <v>5775</v>
      </c>
      <c r="E273" s="14" t="s">
        <v>72</v>
      </c>
      <c r="F273" s="15">
        <f>SUM(F274:F287)</f>
        <v>0</v>
      </c>
    </row>
    <row r="274" spans="1:6" x14ac:dyDescent="0.25">
      <c r="A274" s="5">
        <v>2026</v>
      </c>
      <c r="B274" s="5">
        <v>3</v>
      </c>
      <c r="C274" s="6" t="s">
        <v>556</v>
      </c>
      <c r="D274" s="7">
        <v>5776</v>
      </c>
      <c r="E274" s="12" t="s">
        <v>73</v>
      </c>
      <c r="F274" s="13">
        <v>0</v>
      </c>
    </row>
    <row r="275" spans="1:6" x14ac:dyDescent="0.25">
      <c r="A275" s="5">
        <v>2026</v>
      </c>
      <c r="B275" s="5">
        <v>3</v>
      </c>
      <c r="C275" s="6" t="s">
        <v>556</v>
      </c>
      <c r="D275" s="7">
        <v>5778</v>
      </c>
      <c r="E275" s="12" t="s">
        <v>74</v>
      </c>
      <c r="F275" s="13">
        <v>0</v>
      </c>
    </row>
    <row r="276" spans="1:6" x14ac:dyDescent="0.25">
      <c r="A276" s="5">
        <v>2026</v>
      </c>
      <c r="B276" s="5">
        <v>3</v>
      </c>
      <c r="C276" s="6" t="s">
        <v>556</v>
      </c>
      <c r="D276" s="7">
        <v>5779</v>
      </c>
      <c r="E276" s="12" t="s">
        <v>75</v>
      </c>
      <c r="F276" s="13">
        <v>0</v>
      </c>
    </row>
    <row r="277" spans="1:6" x14ac:dyDescent="0.25">
      <c r="A277" s="5">
        <v>2026</v>
      </c>
      <c r="B277" s="5">
        <v>3</v>
      </c>
      <c r="C277" s="6" t="s">
        <v>556</v>
      </c>
      <c r="D277" s="7">
        <v>5785</v>
      </c>
      <c r="E277" s="12" t="s">
        <v>76</v>
      </c>
      <c r="F277" s="13">
        <v>0</v>
      </c>
    </row>
    <row r="278" spans="1:6" x14ac:dyDescent="0.25">
      <c r="A278" s="5">
        <v>2026</v>
      </c>
      <c r="B278" s="5">
        <v>3</v>
      </c>
      <c r="C278" s="6" t="s">
        <v>556</v>
      </c>
      <c r="D278" s="7">
        <v>5786</v>
      </c>
      <c r="E278" s="12" t="s">
        <v>77</v>
      </c>
      <c r="F278" s="13">
        <v>0</v>
      </c>
    </row>
    <row r="279" spans="1:6" x14ac:dyDescent="0.25">
      <c r="A279" s="5">
        <v>2026</v>
      </c>
      <c r="B279" s="5">
        <v>3</v>
      </c>
      <c r="C279" s="6" t="s">
        <v>556</v>
      </c>
      <c r="D279" s="7">
        <v>5787</v>
      </c>
      <c r="E279" s="12" t="s">
        <v>78</v>
      </c>
      <c r="F279" s="13">
        <v>0</v>
      </c>
    </row>
    <row r="280" spans="1:6" x14ac:dyDescent="0.25">
      <c r="A280" s="5">
        <v>2026</v>
      </c>
      <c r="B280" s="5">
        <v>3</v>
      </c>
      <c r="C280" s="6" t="s">
        <v>556</v>
      </c>
      <c r="D280" s="7">
        <v>5788</v>
      </c>
      <c r="E280" s="12" t="s">
        <v>79</v>
      </c>
      <c r="F280" s="13">
        <v>0</v>
      </c>
    </row>
    <row r="281" spans="1:6" x14ac:dyDescent="0.25">
      <c r="A281" s="5">
        <v>2026</v>
      </c>
      <c r="B281" s="5">
        <v>3</v>
      </c>
      <c r="C281" s="6" t="s">
        <v>556</v>
      </c>
      <c r="D281" s="7">
        <v>7174</v>
      </c>
      <c r="E281" s="12" t="s">
        <v>80</v>
      </c>
      <c r="F281" s="13">
        <v>0</v>
      </c>
    </row>
    <row r="282" spans="1:6" x14ac:dyDescent="0.25">
      <c r="A282" s="5">
        <v>2026</v>
      </c>
      <c r="B282" s="5">
        <v>3</v>
      </c>
      <c r="C282" s="6" t="s">
        <v>556</v>
      </c>
      <c r="D282" s="7">
        <v>7175</v>
      </c>
      <c r="E282" s="12" t="s">
        <v>81</v>
      </c>
      <c r="F282" s="13">
        <v>0</v>
      </c>
    </row>
    <row r="283" spans="1:6" x14ac:dyDescent="0.25">
      <c r="A283" s="5">
        <v>2026</v>
      </c>
      <c r="B283" s="5">
        <v>3</v>
      </c>
      <c r="C283" s="6" t="s">
        <v>556</v>
      </c>
      <c r="D283" s="7">
        <v>10181</v>
      </c>
      <c r="E283" s="12" t="s">
        <v>82</v>
      </c>
      <c r="F283" s="13">
        <v>0</v>
      </c>
    </row>
    <row r="284" spans="1:6" x14ac:dyDescent="0.25">
      <c r="A284" s="5">
        <v>2026</v>
      </c>
      <c r="B284" s="5">
        <v>3</v>
      </c>
      <c r="C284" s="6" t="s">
        <v>556</v>
      </c>
      <c r="D284" s="7">
        <v>10309</v>
      </c>
      <c r="E284" s="12" t="s">
        <v>535</v>
      </c>
      <c r="F284" s="13">
        <v>0</v>
      </c>
    </row>
    <row r="285" spans="1:6" x14ac:dyDescent="0.25">
      <c r="A285" s="5">
        <v>2026</v>
      </c>
      <c r="B285" s="5">
        <v>3</v>
      </c>
      <c r="C285" s="6" t="s">
        <v>556</v>
      </c>
      <c r="D285" s="7">
        <v>10401</v>
      </c>
      <c r="E285" s="12" t="s">
        <v>546</v>
      </c>
      <c r="F285" s="13">
        <v>0</v>
      </c>
    </row>
    <row r="286" spans="1:6" x14ac:dyDescent="0.25">
      <c r="A286" s="5">
        <v>2026</v>
      </c>
      <c r="B286" s="5">
        <v>3</v>
      </c>
      <c r="C286" s="6" t="s">
        <v>556</v>
      </c>
      <c r="D286" s="7">
        <v>10310</v>
      </c>
      <c r="E286" s="12" t="s">
        <v>536</v>
      </c>
      <c r="F286" s="13">
        <v>0</v>
      </c>
    </row>
    <row r="287" spans="1:6" x14ac:dyDescent="0.25">
      <c r="A287" s="5">
        <v>2026</v>
      </c>
      <c r="B287" s="5">
        <v>3</v>
      </c>
      <c r="C287" s="6" t="s">
        <v>556</v>
      </c>
      <c r="D287" s="7">
        <v>5789</v>
      </c>
      <c r="E287" s="12" t="s">
        <v>83</v>
      </c>
      <c r="F287" s="13">
        <v>0</v>
      </c>
    </row>
    <row r="288" spans="1:6" x14ac:dyDescent="0.25">
      <c r="A288" s="5">
        <v>2026</v>
      </c>
      <c r="B288" s="5">
        <v>3</v>
      </c>
      <c r="C288" s="6" t="s">
        <v>556</v>
      </c>
      <c r="D288" s="7">
        <v>5790</v>
      </c>
      <c r="E288" s="14" t="s">
        <v>84</v>
      </c>
      <c r="F288" s="15">
        <f>+F289+F304+F305</f>
        <v>0</v>
      </c>
    </row>
    <row r="289" spans="1:6" x14ac:dyDescent="0.25">
      <c r="A289" s="5">
        <v>2026</v>
      </c>
      <c r="B289" s="5">
        <v>3</v>
      </c>
      <c r="C289" s="6" t="s">
        <v>556</v>
      </c>
      <c r="D289" s="7">
        <v>5791</v>
      </c>
      <c r="E289" s="14" t="s">
        <v>85</v>
      </c>
      <c r="F289" s="15">
        <f>SUM(F290:F303)</f>
        <v>0</v>
      </c>
    </row>
    <row r="290" spans="1:6" x14ac:dyDescent="0.25">
      <c r="A290" s="5">
        <v>2026</v>
      </c>
      <c r="B290" s="5">
        <v>3</v>
      </c>
      <c r="C290" s="6" t="s">
        <v>556</v>
      </c>
      <c r="D290" s="7">
        <v>5792</v>
      </c>
      <c r="E290" s="12" t="s">
        <v>86</v>
      </c>
      <c r="F290" s="13">
        <v>0</v>
      </c>
    </row>
    <row r="291" spans="1:6" x14ac:dyDescent="0.25">
      <c r="A291" s="5">
        <v>2026</v>
      </c>
      <c r="B291" s="5">
        <v>3</v>
      </c>
      <c r="C291" s="6" t="s">
        <v>556</v>
      </c>
      <c r="D291" s="7">
        <v>5793</v>
      </c>
      <c r="E291" s="12" t="s">
        <v>87</v>
      </c>
      <c r="F291" s="13">
        <v>0</v>
      </c>
    </row>
    <row r="292" spans="1:6" x14ac:dyDescent="0.25">
      <c r="A292" s="5">
        <v>2026</v>
      </c>
      <c r="B292" s="5">
        <v>3</v>
      </c>
      <c r="C292" s="6" t="s">
        <v>556</v>
      </c>
      <c r="D292" s="7">
        <v>5794</v>
      </c>
      <c r="E292" s="12" t="s">
        <v>88</v>
      </c>
      <c r="F292" s="13">
        <v>0</v>
      </c>
    </row>
    <row r="293" spans="1:6" x14ac:dyDescent="0.25">
      <c r="A293" s="5">
        <v>2026</v>
      </c>
      <c r="B293" s="5">
        <v>3</v>
      </c>
      <c r="C293" s="6" t="s">
        <v>556</v>
      </c>
      <c r="D293" s="7">
        <v>5795</v>
      </c>
      <c r="E293" s="12" t="s">
        <v>89</v>
      </c>
      <c r="F293" s="13">
        <v>0</v>
      </c>
    </row>
    <row r="294" spans="1:6" x14ac:dyDescent="0.25">
      <c r="A294" s="5">
        <v>2026</v>
      </c>
      <c r="B294" s="5">
        <v>3</v>
      </c>
      <c r="C294" s="6" t="s">
        <v>556</v>
      </c>
      <c r="D294" s="7">
        <v>5796</v>
      </c>
      <c r="E294" s="12" t="s">
        <v>90</v>
      </c>
      <c r="F294" s="13">
        <v>0</v>
      </c>
    </row>
    <row r="295" spans="1:6" x14ac:dyDescent="0.25">
      <c r="A295" s="5">
        <v>2026</v>
      </c>
      <c r="B295" s="5">
        <v>3</v>
      </c>
      <c r="C295" s="6" t="s">
        <v>556</v>
      </c>
      <c r="D295" s="7">
        <v>5797</v>
      </c>
      <c r="E295" s="12" t="s">
        <v>91</v>
      </c>
      <c r="F295" s="13">
        <v>0</v>
      </c>
    </row>
    <row r="296" spans="1:6" x14ac:dyDescent="0.25">
      <c r="A296" s="5">
        <v>2026</v>
      </c>
      <c r="B296" s="5">
        <v>3</v>
      </c>
      <c r="C296" s="6" t="s">
        <v>556</v>
      </c>
      <c r="D296" s="7">
        <v>5798</v>
      </c>
      <c r="E296" s="12" t="s">
        <v>92</v>
      </c>
      <c r="F296" s="13">
        <v>0</v>
      </c>
    </row>
    <row r="297" spans="1:6" x14ac:dyDescent="0.25">
      <c r="A297" s="5">
        <v>2026</v>
      </c>
      <c r="B297" s="5">
        <v>3</v>
      </c>
      <c r="C297" s="6" t="s">
        <v>556</v>
      </c>
      <c r="D297" s="7">
        <v>5799</v>
      </c>
      <c r="E297" s="12" t="s">
        <v>93</v>
      </c>
      <c r="F297" s="13">
        <v>0</v>
      </c>
    </row>
    <row r="298" spans="1:6" x14ac:dyDescent="0.25">
      <c r="A298" s="5">
        <v>2026</v>
      </c>
      <c r="B298" s="5">
        <v>3</v>
      </c>
      <c r="C298" s="6" t="s">
        <v>556</v>
      </c>
      <c r="D298" s="7">
        <v>5800</v>
      </c>
      <c r="E298" s="12" t="s">
        <v>94</v>
      </c>
      <c r="F298" s="13">
        <v>0</v>
      </c>
    </row>
    <row r="299" spans="1:6" x14ac:dyDescent="0.25">
      <c r="A299" s="5">
        <v>2026</v>
      </c>
      <c r="B299" s="5">
        <v>3</v>
      </c>
      <c r="C299" s="6" t="s">
        <v>556</v>
      </c>
      <c r="D299" s="7">
        <v>5801</v>
      </c>
      <c r="E299" s="12" t="s">
        <v>95</v>
      </c>
      <c r="F299" s="13">
        <v>0</v>
      </c>
    </row>
    <row r="300" spans="1:6" x14ac:dyDescent="0.25">
      <c r="A300" s="5">
        <v>2026</v>
      </c>
      <c r="B300" s="5">
        <v>3</v>
      </c>
      <c r="C300" s="6" t="s">
        <v>556</v>
      </c>
      <c r="D300" s="7">
        <v>5802</v>
      </c>
      <c r="E300" s="12" t="s">
        <v>96</v>
      </c>
      <c r="F300" s="13">
        <v>0</v>
      </c>
    </row>
    <row r="301" spans="1:6" x14ac:dyDescent="0.25">
      <c r="A301" s="5">
        <v>2026</v>
      </c>
      <c r="B301" s="5">
        <v>3</v>
      </c>
      <c r="C301" s="6" t="s">
        <v>556</v>
      </c>
      <c r="D301" s="7">
        <v>5803</v>
      </c>
      <c r="E301" s="12" t="s">
        <v>97</v>
      </c>
      <c r="F301" s="13">
        <v>0</v>
      </c>
    </row>
    <row r="302" spans="1:6" x14ac:dyDescent="0.25">
      <c r="A302" s="5">
        <v>2026</v>
      </c>
      <c r="B302" s="5">
        <v>3</v>
      </c>
      <c r="C302" s="6" t="s">
        <v>556</v>
      </c>
      <c r="D302" s="7">
        <v>10261</v>
      </c>
      <c r="E302" s="12" t="s">
        <v>537</v>
      </c>
      <c r="F302" s="13">
        <v>0</v>
      </c>
    </row>
    <row r="303" spans="1:6" x14ac:dyDescent="0.25">
      <c r="A303" s="5">
        <v>2026</v>
      </c>
      <c r="B303" s="5">
        <v>3</v>
      </c>
      <c r="C303" s="6" t="s">
        <v>556</v>
      </c>
      <c r="D303" s="7">
        <v>5804</v>
      </c>
      <c r="E303" s="12" t="s">
        <v>98</v>
      </c>
      <c r="F303" s="13">
        <v>0</v>
      </c>
    </row>
    <row r="304" spans="1:6" x14ac:dyDescent="0.25">
      <c r="A304" s="5">
        <v>2026</v>
      </c>
      <c r="B304" s="5">
        <v>3</v>
      </c>
      <c r="C304" s="6" t="s">
        <v>556</v>
      </c>
      <c r="D304" s="7">
        <v>10311</v>
      </c>
      <c r="E304" s="12" t="s">
        <v>538</v>
      </c>
      <c r="F304" s="13">
        <v>0</v>
      </c>
    </row>
    <row r="305" spans="1:6" x14ac:dyDescent="0.25">
      <c r="A305" s="5">
        <v>2026</v>
      </c>
      <c r="B305" s="5">
        <v>3</v>
      </c>
      <c r="C305" s="6" t="s">
        <v>556</v>
      </c>
      <c r="D305" s="7">
        <v>5805</v>
      </c>
      <c r="E305" s="12" t="s">
        <v>99</v>
      </c>
      <c r="F305" s="13">
        <v>0</v>
      </c>
    </row>
    <row r="306" spans="1:6" x14ac:dyDescent="0.25">
      <c r="A306" s="5">
        <v>2026</v>
      </c>
      <c r="B306" s="5">
        <v>3</v>
      </c>
      <c r="C306" s="6" t="s">
        <v>556</v>
      </c>
      <c r="D306" s="7">
        <v>5806</v>
      </c>
      <c r="E306" s="14" t="s">
        <v>100</v>
      </c>
      <c r="F306" s="15">
        <f>+F307+F322+F323</f>
        <v>0</v>
      </c>
    </row>
    <row r="307" spans="1:6" x14ac:dyDescent="0.25">
      <c r="A307" s="5">
        <v>2026</v>
      </c>
      <c r="B307" s="5">
        <v>3</v>
      </c>
      <c r="C307" s="6" t="s">
        <v>556</v>
      </c>
      <c r="D307" s="7">
        <v>5807</v>
      </c>
      <c r="E307" s="14" t="s">
        <v>101</v>
      </c>
      <c r="F307" s="15">
        <f>SUM(F308:F321)</f>
        <v>0</v>
      </c>
    </row>
    <row r="308" spans="1:6" x14ac:dyDescent="0.25">
      <c r="A308" s="5">
        <v>2026</v>
      </c>
      <c r="B308" s="5">
        <v>3</v>
      </c>
      <c r="C308" s="6" t="s">
        <v>556</v>
      </c>
      <c r="D308" s="7">
        <v>5808</v>
      </c>
      <c r="E308" s="12" t="s">
        <v>86</v>
      </c>
      <c r="F308" s="13">
        <v>0</v>
      </c>
    </row>
    <row r="309" spans="1:6" x14ac:dyDescent="0.25">
      <c r="A309" s="5">
        <v>2026</v>
      </c>
      <c r="B309" s="5">
        <v>3</v>
      </c>
      <c r="C309" s="6" t="s">
        <v>556</v>
      </c>
      <c r="D309" s="7">
        <v>5809</v>
      </c>
      <c r="E309" s="12" t="s">
        <v>87</v>
      </c>
      <c r="F309" s="13">
        <v>0</v>
      </c>
    </row>
    <row r="310" spans="1:6" x14ac:dyDescent="0.25">
      <c r="A310" s="5">
        <v>2026</v>
      </c>
      <c r="B310" s="5">
        <v>3</v>
      </c>
      <c r="C310" s="6" t="s">
        <v>556</v>
      </c>
      <c r="D310" s="7">
        <v>5810</v>
      </c>
      <c r="E310" s="12" t="s">
        <v>88</v>
      </c>
      <c r="F310" s="13">
        <v>0</v>
      </c>
    </row>
    <row r="311" spans="1:6" x14ac:dyDescent="0.25">
      <c r="A311" s="5">
        <v>2026</v>
      </c>
      <c r="B311" s="5">
        <v>3</v>
      </c>
      <c r="C311" s="6" t="s">
        <v>556</v>
      </c>
      <c r="D311" s="7">
        <v>5811</v>
      </c>
      <c r="E311" s="12" t="s">
        <v>89</v>
      </c>
      <c r="F311" s="13">
        <v>0</v>
      </c>
    </row>
    <row r="312" spans="1:6" x14ac:dyDescent="0.25">
      <c r="A312" s="5">
        <v>2026</v>
      </c>
      <c r="B312" s="5">
        <v>3</v>
      </c>
      <c r="C312" s="6" t="s">
        <v>556</v>
      </c>
      <c r="D312" s="7">
        <v>5812</v>
      </c>
      <c r="E312" s="12" t="s">
        <v>90</v>
      </c>
      <c r="F312" s="13">
        <v>0</v>
      </c>
    </row>
    <row r="313" spans="1:6" x14ac:dyDescent="0.25">
      <c r="A313" s="5">
        <v>2026</v>
      </c>
      <c r="B313" s="5">
        <v>3</v>
      </c>
      <c r="C313" s="6" t="s">
        <v>556</v>
      </c>
      <c r="D313" s="7">
        <v>5813</v>
      </c>
      <c r="E313" s="12" t="s">
        <v>91</v>
      </c>
      <c r="F313" s="13">
        <v>0</v>
      </c>
    </row>
    <row r="314" spans="1:6" x14ac:dyDescent="0.25">
      <c r="A314" s="5">
        <v>2026</v>
      </c>
      <c r="B314" s="5">
        <v>3</v>
      </c>
      <c r="C314" s="6" t="s">
        <v>556</v>
      </c>
      <c r="D314" s="7">
        <v>5814</v>
      </c>
      <c r="E314" s="12" t="s">
        <v>92</v>
      </c>
      <c r="F314" s="13">
        <v>0</v>
      </c>
    </row>
    <row r="315" spans="1:6" x14ac:dyDescent="0.25">
      <c r="A315" s="5">
        <v>2026</v>
      </c>
      <c r="B315" s="5">
        <v>3</v>
      </c>
      <c r="C315" s="6" t="s">
        <v>556</v>
      </c>
      <c r="D315" s="7">
        <v>5815</v>
      </c>
      <c r="E315" s="12" t="s">
        <v>93</v>
      </c>
      <c r="F315" s="13">
        <v>0</v>
      </c>
    </row>
    <row r="316" spans="1:6" x14ac:dyDescent="0.25">
      <c r="A316" s="5">
        <v>2026</v>
      </c>
      <c r="B316" s="5">
        <v>3</v>
      </c>
      <c r="C316" s="6" t="s">
        <v>556</v>
      </c>
      <c r="D316" s="7">
        <v>5816</v>
      </c>
      <c r="E316" s="12" t="s">
        <v>94</v>
      </c>
      <c r="F316" s="13">
        <v>0</v>
      </c>
    </row>
    <row r="317" spans="1:6" x14ac:dyDescent="0.25">
      <c r="A317" s="5">
        <v>2026</v>
      </c>
      <c r="B317" s="5">
        <v>3</v>
      </c>
      <c r="C317" s="6" t="s">
        <v>556</v>
      </c>
      <c r="D317" s="7">
        <v>5817</v>
      </c>
      <c r="E317" s="12" t="s">
        <v>95</v>
      </c>
      <c r="F317" s="13">
        <v>0</v>
      </c>
    </row>
    <row r="318" spans="1:6" x14ac:dyDescent="0.25">
      <c r="A318" s="5">
        <v>2026</v>
      </c>
      <c r="B318" s="5">
        <v>3</v>
      </c>
      <c r="C318" s="6" t="s">
        <v>556</v>
      </c>
      <c r="D318" s="7">
        <v>5818</v>
      </c>
      <c r="E318" s="12" t="s">
        <v>96</v>
      </c>
      <c r="F318" s="13">
        <v>0</v>
      </c>
    </row>
    <row r="319" spans="1:6" x14ac:dyDescent="0.25">
      <c r="A319" s="5">
        <v>2026</v>
      </c>
      <c r="B319" s="5">
        <v>3</v>
      </c>
      <c r="C319" s="6" t="s">
        <v>556</v>
      </c>
      <c r="D319" s="7">
        <v>5819</v>
      </c>
      <c r="E319" s="12" t="s">
        <v>97</v>
      </c>
      <c r="F319" s="13">
        <v>0</v>
      </c>
    </row>
    <row r="320" spans="1:6" x14ac:dyDescent="0.25">
      <c r="A320" s="5">
        <v>2026</v>
      </c>
      <c r="B320" s="5">
        <v>3</v>
      </c>
      <c r="C320" s="6" t="s">
        <v>556</v>
      </c>
      <c r="D320" s="7">
        <v>10262</v>
      </c>
      <c r="E320" s="12" t="s">
        <v>537</v>
      </c>
      <c r="F320" s="13">
        <v>0</v>
      </c>
    </row>
    <row r="321" spans="1:6" x14ac:dyDescent="0.25">
      <c r="A321" s="5">
        <v>2026</v>
      </c>
      <c r="B321" s="5">
        <v>3</v>
      </c>
      <c r="C321" s="6" t="s">
        <v>556</v>
      </c>
      <c r="D321" s="7">
        <v>5820</v>
      </c>
      <c r="E321" s="12" t="s">
        <v>98</v>
      </c>
      <c r="F321" s="13">
        <v>0</v>
      </c>
    </row>
    <row r="322" spans="1:6" x14ac:dyDescent="0.25">
      <c r="A322" s="5">
        <v>2026</v>
      </c>
      <c r="B322" s="5">
        <v>3</v>
      </c>
      <c r="C322" s="6" t="s">
        <v>556</v>
      </c>
      <c r="D322" s="7">
        <v>10312</v>
      </c>
      <c r="E322" s="12" t="s">
        <v>539</v>
      </c>
      <c r="F322" s="13">
        <v>0</v>
      </c>
    </row>
    <row r="323" spans="1:6" x14ac:dyDescent="0.25">
      <c r="A323" s="5">
        <v>2026</v>
      </c>
      <c r="B323" s="5">
        <v>3</v>
      </c>
      <c r="C323" s="6" t="s">
        <v>556</v>
      </c>
      <c r="D323" s="7">
        <v>5821</v>
      </c>
      <c r="E323" s="12" t="s">
        <v>102</v>
      </c>
      <c r="F323" s="13">
        <v>0</v>
      </c>
    </row>
    <row r="324" spans="1:6" x14ac:dyDescent="0.25">
      <c r="A324" s="5">
        <v>2026</v>
      </c>
      <c r="B324" s="5">
        <v>3</v>
      </c>
      <c r="C324" s="6" t="s">
        <v>556</v>
      </c>
      <c r="D324" s="7">
        <v>5854</v>
      </c>
      <c r="E324" s="14" t="s">
        <v>103</v>
      </c>
      <c r="F324" s="15">
        <f>+F325+F328-F330</f>
        <v>0</v>
      </c>
    </row>
    <row r="325" spans="1:6" x14ac:dyDescent="0.25">
      <c r="A325" s="5">
        <v>2026</v>
      </c>
      <c r="B325" s="5">
        <v>3</v>
      </c>
      <c r="C325" s="6" t="s">
        <v>556</v>
      </c>
      <c r="D325" s="7">
        <v>5855</v>
      </c>
      <c r="E325" s="14" t="s">
        <v>104</v>
      </c>
      <c r="F325" s="15">
        <f>SUM(F326:F327)</f>
        <v>0</v>
      </c>
    </row>
    <row r="326" spans="1:6" x14ac:dyDescent="0.25">
      <c r="A326" s="5">
        <v>2026</v>
      </c>
      <c r="B326" s="5">
        <v>3</v>
      </c>
      <c r="C326" s="6" t="s">
        <v>556</v>
      </c>
      <c r="D326" s="7">
        <v>5856</v>
      </c>
      <c r="E326" s="12" t="s">
        <v>105</v>
      </c>
      <c r="F326" s="13">
        <v>0</v>
      </c>
    </row>
    <row r="327" spans="1:6" x14ac:dyDescent="0.25">
      <c r="A327" s="5">
        <v>2026</v>
      </c>
      <c r="B327" s="5">
        <v>3</v>
      </c>
      <c r="C327" s="6" t="s">
        <v>556</v>
      </c>
      <c r="D327" s="7">
        <v>5857</v>
      </c>
      <c r="E327" s="12" t="s">
        <v>106</v>
      </c>
      <c r="F327" s="13">
        <v>0</v>
      </c>
    </row>
    <row r="328" spans="1:6" x14ac:dyDescent="0.25">
      <c r="A328" s="5">
        <v>2026</v>
      </c>
      <c r="B328" s="5">
        <v>3</v>
      </c>
      <c r="C328" s="6" t="s">
        <v>556</v>
      </c>
      <c r="D328" s="7">
        <v>5858</v>
      </c>
      <c r="E328" s="14" t="s">
        <v>107</v>
      </c>
      <c r="F328" s="15">
        <f>+F329</f>
        <v>0</v>
      </c>
    </row>
    <row r="329" spans="1:6" x14ac:dyDescent="0.25">
      <c r="A329" s="5">
        <v>2026</v>
      </c>
      <c r="B329" s="5">
        <v>3</v>
      </c>
      <c r="C329" s="6" t="s">
        <v>556</v>
      </c>
      <c r="D329" s="7">
        <v>5859</v>
      </c>
      <c r="E329" s="12" t="s">
        <v>108</v>
      </c>
      <c r="F329" s="13">
        <v>0</v>
      </c>
    </row>
    <row r="330" spans="1:6" x14ac:dyDescent="0.25">
      <c r="A330" s="5">
        <v>2026</v>
      </c>
      <c r="B330" s="5">
        <v>3</v>
      </c>
      <c r="C330" s="6" t="s">
        <v>556</v>
      </c>
      <c r="D330" s="7">
        <v>5860</v>
      </c>
      <c r="E330" s="14" t="s">
        <v>109</v>
      </c>
      <c r="F330" s="15">
        <f>+F331</f>
        <v>0</v>
      </c>
    </row>
    <row r="331" spans="1:6" x14ac:dyDescent="0.25">
      <c r="A331" s="5">
        <v>2026</v>
      </c>
      <c r="B331" s="5">
        <v>3</v>
      </c>
      <c r="C331" s="6" t="s">
        <v>556</v>
      </c>
      <c r="D331" s="7">
        <v>5861</v>
      </c>
      <c r="E331" s="12" t="s">
        <v>110</v>
      </c>
      <c r="F331" s="13">
        <v>0</v>
      </c>
    </row>
    <row r="332" spans="1:6" x14ac:dyDescent="0.25">
      <c r="A332" s="5">
        <v>2026</v>
      </c>
      <c r="B332" s="5">
        <v>3</v>
      </c>
      <c r="C332" s="6" t="s">
        <v>556</v>
      </c>
      <c r="D332" s="7">
        <v>5862</v>
      </c>
      <c r="E332" s="14" t="s">
        <v>111</v>
      </c>
      <c r="F332" s="15">
        <f>+F333+F336+F350+F351-F352</f>
        <v>0</v>
      </c>
    </row>
    <row r="333" spans="1:6" x14ac:dyDescent="0.25">
      <c r="A333" s="5">
        <v>2026</v>
      </c>
      <c r="B333" s="5">
        <v>3</v>
      </c>
      <c r="C333" s="6" t="s">
        <v>556</v>
      </c>
      <c r="D333" s="7">
        <v>5863</v>
      </c>
      <c r="E333" s="14" t="s">
        <v>112</v>
      </c>
      <c r="F333" s="15">
        <f>SUM(F334:F335)</f>
        <v>0</v>
      </c>
    </row>
    <row r="334" spans="1:6" x14ac:dyDescent="0.25">
      <c r="A334" s="5">
        <v>2026</v>
      </c>
      <c r="B334" s="5">
        <v>3</v>
      </c>
      <c r="C334" s="6" t="s">
        <v>556</v>
      </c>
      <c r="D334" s="7">
        <v>5864</v>
      </c>
      <c r="E334" s="12" t="s">
        <v>113</v>
      </c>
      <c r="F334" s="13">
        <v>0</v>
      </c>
    </row>
    <row r="335" spans="1:6" x14ac:dyDescent="0.25">
      <c r="A335" s="5">
        <v>2026</v>
      </c>
      <c r="B335" s="5">
        <v>3</v>
      </c>
      <c r="C335" s="6" t="s">
        <v>556</v>
      </c>
      <c r="D335" s="7">
        <v>5865</v>
      </c>
      <c r="E335" s="12" t="s">
        <v>114</v>
      </c>
      <c r="F335" s="13">
        <v>0</v>
      </c>
    </row>
    <row r="336" spans="1:6" x14ac:dyDescent="0.25">
      <c r="A336" s="5">
        <v>2026</v>
      </c>
      <c r="B336" s="5">
        <v>3</v>
      </c>
      <c r="C336" s="6" t="s">
        <v>556</v>
      </c>
      <c r="D336" s="7">
        <v>5866</v>
      </c>
      <c r="E336" s="14" t="s">
        <v>115</v>
      </c>
      <c r="F336" s="15">
        <f>SUM(F337:F349)</f>
        <v>0</v>
      </c>
    </row>
    <row r="337" spans="1:6" x14ac:dyDescent="0.25">
      <c r="A337" s="5">
        <v>2026</v>
      </c>
      <c r="B337" s="5">
        <v>3</v>
      </c>
      <c r="C337" s="6" t="s">
        <v>556</v>
      </c>
      <c r="D337" s="7">
        <v>5867</v>
      </c>
      <c r="E337" s="12" t="s">
        <v>116</v>
      </c>
      <c r="F337" s="13">
        <v>0</v>
      </c>
    </row>
    <row r="338" spans="1:6" x14ac:dyDescent="0.25">
      <c r="A338" s="5">
        <v>2026</v>
      </c>
      <c r="B338" s="5">
        <v>3</v>
      </c>
      <c r="C338" s="6" t="s">
        <v>556</v>
      </c>
      <c r="D338" s="7">
        <v>5868</v>
      </c>
      <c r="E338" s="12" t="s">
        <v>117</v>
      </c>
      <c r="F338" s="13">
        <v>0</v>
      </c>
    </row>
    <row r="339" spans="1:6" x14ac:dyDescent="0.25">
      <c r="A339" s="5">
        <v>2026</v>
      </c>
      <c r="B339" s="5">
        <v>3</v>
      </c>
      <c r="C339" s="6" t="s">
        <v>556</v>
      </c>
      <c r="D339" s="7">
        <v>5869</v>
      </c>
      <c r="E339" s="12" t="s">
        <v>118</v>
      </c>
      <c r="F339" s="13">
        <v>0</v>
      </c>
    </row>
    <row r="340" spans="1:6" x14ac:dyDescent="0.25">
      <c r="A340" s="5">
        <v>2026</v>
      </c>
      <c r="B340" s="5">
        <v>3</v>
      </c>
      <c r="C340" s="6" t="s">
        <v>556</v>
      </c>
      <c r="D340" s="7">
        <v>5870</v>
      </c>
      <c r="E340" s="12" t="s">
        <v>119</v>
      </c>
      <c r="F340" s="13">
        <v>0</v>
      </c>
    </row>
    <row r="341" spans="1:6" x14ac:dyDescent="0.25">
      <c r="A341" s="5">
        <v>2026</v>
      </c>
      <c r="B341" s="5">
        <v>3</v>
      </c>
      <c r="C341" s="6" t="s">
        <v>556</v>
      </c>
      <c r="D341" s="7">
        <v>5871</v>
      </c>
      <c r="E341" s="12" t="s">
        <v>120</v>
      </c>
      <c r="F341" s="13">
        <v>0</v>
      </c>
    </row>
    <row r="342" spans="1:6" x14ac:dyDescent="0.25">
      <c r="A342" s="5">
        <v>2026</v>
      </c>
      <c r="B342" s="5">
        <v>3</v>
      </c>
      <c r="C342" s="6" t="s">
        <v>556</v>
      </c>
      <c r="D342" s="7">
        <v>5872</v>
      </c>
      <c r="E342" s="12" t="s">
        <v>121</v>
      </c>
      <c r="F342" s="13">
        <v>0</v>
      </c>
    </row>
    <row r="343" spans="1:6" x14ac:dyDescent="0.25">
      <c r="A343" s="5">
        <v>2026</v>
      </c>
      <c r="B343" s="5">
        <v>3</v>
      </c>
      <c r="C343" s="6" t="s">
        <v>556</v>
      </c>
      <c r="D343" s="7">
        <v>5873</v>
      </c>
      <c r="E343" s="12" t="s">
        <v>122</v>
      </c>
      <c r="F343" s="13">
        <v>0</v>
      </c>
    </row>
    <row r="344" spans="1:6" x14ac:dyDescent="0.25">
      <c r="A344" s="5">
        <v>2026</v>
      </c>
      <c r="B344" s="5">
        <v>3</v>
      </c>
      <c r="C344" s="6" t="s">
        <v>556</v>
      </c>
      <c r="D344" s="7">
        <v>5874</v>
      </c>
      <c r="E344" s="12" t="s">
        <v>123</v>
      </c>
      <c r="F344" s="13">
        <v>0</v>
      </c>
    </row>
    <row r="345" spans="1:6" x14ac:dyDescent="0.25">
      <c r="A345" s="5">
        <v>2026</v>
      </c>
      <c r="B345" s="5">
        <v>3</v>
      </c>
      <c r="C345" s="6" t="s">
        <v>556</v>
      </c>
      <c r="D345" s="7">
        <v>5875</v>
      </c>
      <c r="E345" s="12" t="s">
        <v>124</v>
      </c>
      <c r="F345" s="13">
        <v>0</v>
      </c>
    </row>
    <row r="346" spans="1:6" x14ac:dyDescent="0.25">
      <c r="A346" s="5">
        <v>2026</v>
      </c>
      <c r="B346" s="5">
        <v>3</v>
      </c>
      <c r="C346" s="6" t="s">
        <v>556</v>
      </c>
      <c r="D346" s="7">
        <v>5876</v>
      </c>
      <c r="E346" s="12" t="s">
        <v>125</v>
      </c>
      <c r="F346" s="13">
        <v>0</v>
      </c>
    </row>
    <row r="347" spans="1:6" x14ac:dyDescent="0.25">
      <c r="A347" s="5">
        <v>2026</v>
      </c>
      <c r="B347" s="5">
        <v>3</v>
      </c>
      <c r="C347" s="6" t="s">
        <v>556</v>
      </c>
      <c r="D347" s="7">
        <v>5877</v>
      </c>
      <c r="E347" s="12" t="s">
        <v>126</v>
      </c>
      <c r="F347" s="13">
        <v>0</v>
      </c>
    </row>
    <row r="348" spans="1:6" x14ac:dyDescent="0.25">
      <c r="A348" s="5">
        <v>2026</v>
      </c>
      <c r="B348" s="5">
        <v>3</v>
      </c>
      <c r="C348" s="6" t="s">
        <v>556</v>
      </c>
      <c r="D348" s="7">
        <v>5879</v>
      </c>
      <c r="E348" s="12" t="s">
        <v>127</v>
      </c>
      <c r="F348" s="13">
        <v>0</v>
      </c>
    </row>
    <row r="349" spans="1:6" x14ac:dyDescent="0.25">
      <c r="A349" s="5">
        <v>2026</v>
      </c>
      <c r="B349" s="5">
        <v>3</v>
      </c>
      <c r="C349" s="6" t="s">
        <v>556</v>
      </c>
      <c r="D349" s="7">
        <v>5880</v>
      </c>
      <c r="E349" s="12" t="s">
        <v>128</v>
      </c>
      <c r="F349" s="13">
        <v>0</v>
      </c>
    </row>
    <row r="350" spans="1:6" x14ac:dyDescent="0.25">
      <c r="A350" s="5">
        <v>2026</v>
      </c>
      <c r="B350" s="5">
        <v>3</v>
      </c>
      <c r="C350" s="6" t="s">
        <v>556</v>
      </c>
      <c r="D350" s="7">
        <v>10242</v>
      </c>
      <c r="E350" s="12" t="s">
        <v>534</v>
      </c>
      <c r="F350" s="13">
        <v>0</v>
      </c>
    </row>
    <row r="351" spans="1:6" x14ac:dyDescent="0.25">
      <c r="A351" s="5">
        <v>2026</v>
      </c>
      <c r="B351" s="5">
        <v>3</v>
      </c>
      <c r="C351" s="6" t="s">
        <v>556</v>
      </c>
      <c r="D351" s="7">
        <v>7002</v>
      </c>
      <c r="E351" s="12" t="s">
        <v>129</v>
      </c>
      <c r="F351" s="13">
        <v>0</v>
      </c>
    </row>
    <row r="352" spans="1:6" x14ac:dyDescent="0.25">
      <c r="A352" s="5">
        <v>2026</v>
      </c>
      <c r="B352" s="5">
        <v>3</v>
      </c>
      <c r="C352" s="6" t="s">
        <v>556</v>
      </c>
      <c r="D352" s="7">
        <v>5881</v>
      </c>
      <c r="E352" s="14" t="s">
        <v>130</v>
      </c>
      <c r="F352" s="15">
        <f>SUM(F353:F354)</f>
        <v>0</v>
      </c>
    </row>
    <row r="353" spans="1:6" x14ac:dyDescent="0.25">
      <c r="A353" s="5">
        <v>2026</v>
      </c>
      <c r="B353" s="5">
        <v>3</v>
      </c>
      <c r="C353" s="6" t="s">
        <v>556</v>
      </c>
      <c r="D353" s="7">
        <v>5882</v>
      </c>
      <c r="E353" s="12" t="s">
        <v>131</v>
      </c>
      <c r="F353" s="13">
        <v>0</v>
      </c>
    </row>
    <row r="354" spans="1:6" x14ac:dyDescent="0.25">
      <c r="A354" s="5">
        <v>2026</v>
      </c>
      <c r="B354" s="5">
        <v>3</v>
      </c>
      <c r="C354" s="6" t="s">
        <v>556</v>
      </c>
      <c r="D354" s="7">
        <v>5883</v>
      </c>
      <c r="E354" s="12" t="s">
        <v>132</v>
      </c>
      <c r="F354" s="13">
        <v>0</v>
      </c>
    </row>
    <row r="355" spans="1:6" x14ac:dyDescent="0.25">
      <c r="A355" s="5">
        <v>2026</v>
      </c>
      <c r="B355" s="5">
        <v>3</v>
      </c>
      <c r="C355" s="6" t="s">
        <v>556</v>
      </c>
      <c r="D355" s="7">
        <v>5884</v>
      </c>
      <c r="E355" s="14" t="s">
        <v>186</v>
      </c>
      <c r="F355" s="15">
        <f>+F356+F357+F358+F359+F360+F361+F362+F363+F364+F376+F377+F378+F379+F380+F392+F398+F405+F409+F410+F411-F412-F430</f>
        <v>3668550062</v>
      </c>
    </row>
    <row r="356" spans="1:6" x14ac:dyDescent="0.25">
      <c r="A356" s="5">
        <v>2026</v>
      </c>
      <c r="B356" s="5">
        <v>3</v>
      </c>
      <c r="C356" s="6" t="s">
        <v>556</v>
      </c>
      <c r="D356" s="7">
        <v>5885</v>
      </c>
      <c r="E356" s="12" t="s">
        <v>187</v>
      </c>
      <c r="F356" s="13">
        <v>849883000</v>
      </c>
    </row>
    <row r="357" spans="1:6" x14ac:dyDescent="0.25">
      <c r="A357" s="5">
        <v>2026</v>
      </c>
      <c r="B357" s="5">
        <v>3</v>
      </c>
      <c r="C357" s="6" t="s">
        <v>556</v>
      </c>
      <c r="D357" s="7">
        <v>6984</v>
      </c>
      <c r="E357" s="12" t="s">
        <v>188</v>
      </c>
      <c r="F357" s="13">
        <v>0</v>
      </c>
    </row>
    <row r="358" spans="1:6" x14ac:dyDescent="0.25">
      <c r="A358" s="5">
        <v>2026</v>
      </c>
      <c r="B358" s="5">
        <v>3</v>
      </c>
      <c r="C358" s="6" t="s">
        <v>556</v>
      </c>
      <c r="D358" s="7">
        <v>5886</v>
      </c>
      <c r="E358" s="12" t="s">
        <v>189</v>
      </c>
      <c r="F358" s="13">
        <v>0</v>
      </c>
    </row>
    <row r="359" spans="1:6" x14ac:dyDescent="0.25">
      <c r="A359" s="5">
        <v>2026</v>
      </c>
      <c r="B359" s="5">
        <v>3</v>
      </c>
      <c r="C359" s="6" t="s">
        <v>556</v>
      </c>
      <c r="D359" s="7">
        <v>5887</v>
      </c>
      <c r="E359" s="12" t="s">
        <v>190</v>
      </c>
      <c r="F359" s="13">
        <v>0</v>
      </c>
    </row>
    <row r="360" spans="1:6" x14ac:dyDescent="0.25">
      <c r="A360" s="5">
        <v>2026</v>
      </c>
      <c r="B360" s="5">
        <v>3</v>
      </c>
      <c r="C360" s="6" t="s">
        <v>556</v>
      </c>
      <c r="D360" s="7">
        <v>5888</v>
      </c>
      <c r="E360" s="12" t="s">
        <v>191</v>
      </c>
      <c r="F360" s="13">
        <v>0</v>
      </c>
    </row>
    <row r="361" spans="1:6" x14ac:dyDescent="0.25">
      <c r="A361" s="5">
        <v>2026</v>
      </c>
      <c r="B361" s="5">
        <v>3</v>
      </c>
      <c r="C361" s="6" t="s">
        <v>556</v>
      </c>
      <c r="D361" s="7">
        <v>5889</v>
      </c>
      <c r="E361" s="12" t="s">
        <v>192</v>
      </c>
      <c r="F361" s="13">
        <v>349841146</v>
      </c>
    </row>
    <row r="362" spans="1:6" x14ac:dyDescent="0.25">
      <c r="A362" s="5">
        <v>2026</v>
      </c>
      <c r="B362" s="5">
        <v>3</v>
      </c>
      <c r="C362" s="6" t="s">
        <v>556</v>
      </c>
      <c r="D362" s="7">
        <v>5890</v>
      </c>
      <c r="E362" s="12" t="s">
        <v>193</v>
      </c>
      <c r="F362" s="13">
        <v>0</v>
      </c>
    </row>
    <row r="363" spans="1:6" x14ac:dyDescent="0.25">
      <c r="A363" s="5">
        <v>2026</v>
      </c>
      <c r="B363" s="5">
        <v>3</v>
      </c>
      <c r="C363" s="6" t="s">
        <v>556</v>
      </c>
      <c r="D363" s="7">
        <v>5891</v>
      </c>
      <c r="E363" s="12" t="s">
        <v>194</v>
      </c>
      <c r="F363" s="13">
        <v>0</v>
      </c>
    </row>
    <row r="364" spans="1:6" x14ac:dyDescent="0.25">
      <c r="A364" s="5">
        <v>2026</v>
      </c>
      <c r="B364" s="5">
        <v>3</v>
      </c>
      <c r="C364" s="6" t="s">
        <v>556</v>
      </c>
      <c r="D364" s="7">
        <v>5892</v>
      </c>
      <c r="E364" s="14" t="s">
        <v>195</v>
      </c>
      <c r="F364" s="15">
        <f>SUM(F365:F375)</f>
        <v>2228905681</v>
      </c>
    </row>
    <row r="365" spans="1:6" x14ac:dyDescent="0.25">
      <c r="A365" s="5">
        <v>2026</v>
      </c>
      <c r="B365" s="5">
        <v>3</v>
      </c>
      <c r="C365" s="6" t="s">
        <v>556</v>
      </c>
      <c r="D365" s="7">
        <v>5893</v>
      </c>
      <c r="E365" s="12" t="s">
        <v>196</v>
      </c>
      <c r="F365" s="13">
        <v>0</v>
      </c>
    </row>
    <row r="366" spans="1:6" x14ac:dyDescent="0.25">
      <c r="A366" s="5">
        <v>2026</v>
      </c>
      <c r="B366" s="5">
        <v>3</v>
      </c>
      <c r="C366" s="6" t="s">
        <v>556</v>
      </c>
      <c r="D366" s="7">
        <v>5894</v>
      </c>
      <c r="E366" s="12" t="s">
        <v>197</v>
      </c>
      <c r="F366" s="13">
        <v>0</v>
      </c>
    </row>
    <row r="367" spans="1:6" x14ac:dyDescent="0.25">
      <c r="A367" s="5">
        <v>2026</v>
      </c>
      <c r="B367" s="5">
        <v>3</v>
      </c>
      <c r="C367" s="6" t="s">
        <v>556</v>
      </c>
      <c r="D367" s="7">
        <v>5895</v>
      </c>
      <c r="E367" s="12" t="s">
        <v>198</v>
      </c>
      <c r="F367" s="13">
        <v>0</v>
      </c>
    </row>
    <row r="368" spans="1:6" x14ac:dyDescent="0.25">
      <c r="A368" s="5">
        <v>2026</v>
      </c>
      <c r="B368" s="5">
        <v>3</v>
      </c>
      <c r="C368" s="6" t="s">
        <v>556</v>
      </c>
      <c r="D368" s="7">
        <v>5896</v>
      </c>
      <c r="E368" s="12" t="s">
        <v>199</v>
      </c>
      <c r="F368" s="13">
        <v>0</v>
      </c>
    </row>
    <row r="369" spans="1:6" x14ac:dyDescent="0.25">
      <c r="A369" s="5">
        <v>2026</v>
      </c>
      <c r="B369" s="5">
        <v>3</v>
      </c>
      <c r="C369" s="6" t="s">
        <v>556</v>
      </c>
      <c r="D369" s="7">
        <v>5897</v>
      </c>
      <c r="E369" s="12" t="s">
        <v>200</v>
      </c>
      <c r="F369" s="13">
        <v>0</v>
      </c>
    </row>
    <row r="370" spans="1:6" x14ac:dyDescent="0.25">
      <c r="A370" s="5">
        <v>2026</v>
      </c>
      <c r="B370" s="5">
        <v>3</v>
      </c>
      <c r="C370" s="6" t="s">
        <v>556</v>
      </c>
      <c r="D370" s="7">
        <v>5898</v>
      </c>
      <c r="E370" s="12" t="s">
        <v>201</v>
      </c>
      <c r="F370" s="13">
        <v>2179213866</v>
      </c>
    </row>
    <row r="371" spans="1:6" x14ac:dyDescent="0.25">
      <c r="A371" s="5">
        <v>2026</v>
      </c>
      <c r="B371" s="5">
        <v>3</v>
      </c>
      <c r="C371" s="6" t="s">
        <v>556</v>
      </c>
      <c r="D371" s="7">
        <v>5899</v>
      </c>
      <c r="E371" s="12" t="s">
        <v>202</v>
      </c>
      <c r="F371" s="13">
        <v>0</v>
      </c>
    </row>
    <row r="372" spans="1:6" x14ac:dyDescent="0.25">
      <c r="A372" s="5">
        <v>2026</v>
      </c>
      <c r="B372" s="5">
        <v>3</v>
      </c>
      <c r="C372" s="6" t="s">
        <v>556</v>
      </c>
      <c r="D372" s="7">
        <v>5900</v>
      </c>
      <c r="E372" s="12" t="s">
        <v>203</v>
      </c>
      <c r="F372" s="13">
        <v>0</v>
      </c>
    </row>
    <row r="373" spans="1:6" x14ac:dyDescent="0.25">
      <c r="A373" s="5">
        <v>2026</v>
      </c>
      <c r="B373" s="5">
        <v>3</v>
      </c>
      <c r="C373" s="6" t="s">
        <v>556</v>
      </c>
      <c r="D373" s="7">
        <v>5901</v>
      </c>
      <c r="E373" s="12" t="s">
        <v>204</v>
      </c>
      <c r="F373" s="13">
        <v>0</v>
      </c>
    </row>
    <row r="374" spans="1:6" x14ac:dyDescent="0.25">
      <c r="A374" s="5">
        <v>2026</v>
      </c>
      <c r="B374" s="5">
        <v>3</v>
      </c>
      <c r="C374" s="6" t="s">
        <v>556</v>
      </c>
      <c r="D374" s="7">
        <v>5902</v>
      </c>
      <c r="E374" s="12" t="s">
        <v>205</v>
      </c>
      <c r="F374" s="13">
        <v>49691815</v>
      </c>
    </row>
    <row r="375" spans="1:6" x14ac:dyDescent="0.25">
      <c r="A375" s="5">
        <v>2026</v>
      </c>
      <c r="B375" s="5">
        <v>3</v>
      </c>
      <c r="C375" s="6" t="s">
        <v>556</v>
      </c>
      <c r="D375" s="7">
        <v>5903</v>
      </c>
      <c r="E375" s="12" t="s">
        <v>206</v>
      </c>
      <c r="F375" s="13">
        <v>0</v>
      </c>
    </row>
    <row r="376" spans="1:6" x14ac:dyDescent="0.25">
      <c r="A376" s="5">
        <v>2026</v>
      </c>
      <c r="B376" s="5">
        <v>3</v>
      </c>
      <c r="C376" s="6" t="s">
        <v>556</v>
      </c>
      <c r="D376" s="7">
        <v>5904</v>
      </c>
      <c r="E376" s="12" t="s">
        <v>207</v>
      </c>
      <c r="F376" s="13">
        <v>0</v>
      </c>
    </row>
    <row r="377" spans="1:6" x14ac:dyDescent="0.25">
      <c r="A377" s="5">
        <v>2026</v>
      </c>
      <c r="B377" s="5">
        <v>3</v>
      </c>
      <c r="C377" s="6" t="s">
        <v>556</v>
      </c>
      <c r="D377" s="7">
        <v>5905</v>
      </c>
      <c r="E377" s="12" t="s">
        <v>208</v>
      </c>
      <c r="F377" s="13">
        <v>54759227</v>
      </c>
    </row>
    <row r="378" spans="1:6" x14ac:dyDescent="0.25">
      <c r="A378" s="5">
        <v>2026</v>
      </c>
      <c r="B378" s="5">
        <v>3</v>
      </c>
      <c r="C378" s="6" t="s">
        <v>556</v>
      </c>
      <c r="D378" s="7">
        <v>5906</v>
      </c>
      <c r="E378" s="12" t="s">
        <v>209</v>
      </c>
      <c r="F378" s="13">
        <v>0</v>
      </c>
    </row>
    <row r="379" spans="1:6" x14ac:dyDescent="0.25">
      <c r="A379" s="5">
        <v>2026</v>
      </c>
      <c r="B379" s="5">
        <v>3</v>
      </c>
      <c r="C379" s="6" t="s">
        <v>556</v>
      </c>
      <c r="D379" s="7">
        <v>5907</v>
      </c>
      <c r="E379" s="12" t="s">
        <v>210</v>
      </c>
      <c r="F379" s="13">
        <v>25988532</v>
      </c>
    </row>
    <row r="380" spans="1:6" x14ac:dyDescent="0.25">
      <c r="A380" s="5">
        <v>2026</v>
      </c>
      <c r="B380" s="5">
        <v>3</v>
      </c>
      <c r="C380" s="6" t="s">
        <v>556</v>
      </c>
      <c r="D380" s="7">
        <v>5908</v>
      </c>
      <c r="E380" s="14" t="s">
        <v>211</v>
      </c>
      <c r="F380" s="15">
        <f>SUM(F381:F391)</f>
        <v>834485936</v>
      </c>
    </row>
    <row r="381" spans="1:6" x14ac:dyDescent="0.25">
      <c r="A381" s="5">
        <v>2026</v>
      </c>
      <c r="B381" s="5">
        <v>3</v>
      </c>
      <c r="C381" s="6" t="s">
        <v>556</v>
      </c>
      <c r="D381" s="7">
        <v>5909</v>
      </c>
      <c r="E381" s="12" t="s">
        <v>212</v>
      </c>
      <c r="F381" s="13">
        <v>0</v>
      </c>
    </row>
    <row r="382" spans="1:6" x14ac:dyDescent="0.25">
      <c r="A382" s="5">
        <v>2026</v>
      </c>
      <c r="B382" s="5">
        <v>3</v>
      </c>
      <c r="C382" s="6" t="s">
        <v>556</v>
      </c>
      <c r="D382" s="7">
        <v>5910</v>
      </c>
      <c r="E382" s="12" t="s">
        <v>213</v>
      </c>
      <c r="F382" s="13">
        <v>74059755</v>
      </c>
    </row>
    <row r="383" spans="1:6" x14ac:dyDescent="0.25">
      <c r="A383" s="5">
        <v>2026</v>
      </c>
      <c r="B383" s="5">
        <v>3</v>
      </c>
      <c r="C383" s="6" t="s">
        <v>556</v>
      </c>
      <c r="D383" s="7">
        <v>5911</v>
      </c>
      <c r="E383" s="12" t="s">
        <v>214</v>
      </c>
      <c r="F383" s="13">
        <v>97725288</v>
      </c>
    </row>
    <row r="384" spans="1:6" x14ac:dyDescent="0.25">
      <c r="A384" s="5">
        <v>2026</v>
      </c>
      <c r="B384" s="5">
        <v>3</v>
      </c>
      <c r="C384" s="6" t="s">
        <v>556</v>
      </c>
      <c r="D384" s="7">
        <v>5912</v>
      </c>
      <c r="E384" s="12" t="s">
        <v>215</v>
      </c>
      <c r="F384" s="13">
        <v>89313500</v>
      </c>
    </row>
    <row r="385" spans="1:6" x14ac:dyDescent="0.25">
      <c r="A385" s="5">
        <v>2026</v>
      </c>
      <c r="B385" s="5">
        <v>3</v>
      </c>
      <c r="C385" s="6" t="s">
        <v>556</v>
      </c>
      <c r="D385" s="7">
        <v>5913</v>
      </c>
      <c r="E385" s="12" t="s">
        <v>216</v>
      </c>
      <c r="F385" s="13">
        <v>31790650</v>
      </c>
    </row>
    <row r="386" spans="1:6" x14ac:dyDescent="0.25">
      <c r="A386" s="5">
        <v>2026</v>
      </c>
      <c r="B386" s="5">
        <v>3</v>
      </c>
      <c r="C386" s="6" t="s">
        <v>556</v>
      </c>
      <c r="D386" s="7">
        <v>5914</v>
      </c>
      <c r="E386" s="12" t="s">
        <v>217</v>
      </c>
      <c r="F386" s="13">
        <v>238354250</v>
      </c>
    </row>
    <row r="387" spans="1:6" x14ac:dyDescent="0.25">
      <c r="A387" s="5">
        <v>2026</v>
      </c>
      <c r="B387" s="5">
        <v>3</v>
      </c>
      <c r="C387" s="6" t="s">
        <v>556</v>
      </c>
      <c r="D387" s="7">
        <v>5915</v>
      </c>
      <c r="E387" s="12" t="s">
        <v>218</v>
      </c>
      <c r="F387" s="13">
        <v>3956000</v>
      </c>
    </row>
    <row r="388" spans="1:6" x14ac:dyDescent="0.25">
      <c r="A388" s="5">
        <v>2026</v>
      </c>
      <c r="B388" s="5">
        <v>3</v>
      </c>
      <c r="C388" s="6" t="s">
        <v>556</v>
      </c>
      <c r="D388" s="7">
        <v>5916</v>
      </c>
      <c r="E388" s="12" t="s">
        <v>219</v>
      </c>
      <c r="F388" s="13">
        <v>73872378</v>
      </c>
    </row>
    <row r="389" spans="1:6" x14ac:dyDescent="0.25">
      <c r="A389" s="5">
        <v>2026</v>
      </c>
      <c r="B389" s="5">
        <v>3</v>
      </c>
      <c r="C389" s="6" t="s">
        <v>556</v>
      </c>
      <c r="D389" s="7">
        <v>5917</v>
      </c>
      <c r="E389" s="12" t="s">
        <v>220</v>
      </c>
      <c r="F389" s="13">
        <v>0</v>
      </c>
    </row>
    <row r="390" spans="1:6" x14ac:dyDescent="0.25">
      <c r="A390" s="5">
        <v>2026</v>
      </c>
      <c r="B390" s="5">
        <v>3</v>
      </c>
      <c r="C390" s="6" t="s">
        <v>556</v>
      </c>
      <c r="D390" s="7">
        <v>5918</v>
      </c>
      <c r="E390" s="12" t="s">
        <v>221</v>
      </c>
      <c r="F390" s="13">
        <v>0</v>
      </c>
    </row>
    <row r="391" spans="1:6" x14ac:dyDescent="0.25">
      <c r="A391" s="5">
        <v>2026</v>
      </c>
      <c r="B391" s="5">
        <v>3</v>
      </c>
      <c r="C391" s="6" t="s">
        <v>556</v>
      </c>
      <c r="D391" s="7">
        <v>5919</v>
      </c>
      <c r="E391" s="12" t="s">
        <v>222</v>
      </c>
      <c r="F391" s="13">
        <v>225414115</v>
      </c>
    </row>
    <row r="392" spans="1:6" x14ac:dyDescent="0.25">
      <c r="A392" s="5">
        <v>2026</v>
      </c>
      <c r="B392" s="5">
        <v>3</v>
      </c>
      <c r="C392" s="6" t="s">
        <v>556</v>
      </c>
      <c r="D392" s="7">
        <v>5920</v>
      </c>
      <c r="E392" s="14" t="s">
        <v>223</v>
      </c>
      <c r="F392" s="15">
        <f>SUM(F393:F397)</f>
        <v>109161052</v>
      </c>
    </row>
    <row r="393" spans="1:6" x14ac:dyDescent="0.25">
      <c r="A393" s="5">
        <v>2026</v>
      </c>
      <c r="B393" s="5">
        <v>3</v>
      </c>
      <c r="C393" s="6" t="s">
        <v>556</v>
      </c>
      <c r="D393" s="7">
        <v>5921</v>
      </c>
      <c r="E393" s="12" t="s">
        <v>224</v>
      </c>
      <c r="F393" s="13">
        <v>80459457</v>
      </c>
    </row>
    <row r="394" spans="1:6" x14ac:dyDescent="0.25">
      <c r="A394" s="5">
        <v>2026</v>
      </c>
      <c r="B394" s="5">
        <v>3</v>
      </c>
      <c r="C394" s="6" t="s">
        <v>556</v>
      </c>
      <c r="D394" s="7">
        <v>5922</v>
      </c>
      <c r="E394" s="12" t="s">
        <v>225</v>
      </c>
      <c r="F394" s="13">
        <v>28701595</v>
      </c>
    </row>
    <row r="395" spans="1:6" x14ac:dyDescent="0.25">
      <c r="A395" s="5">
        <v>2026</v>
      </c>
      <c r="B395" s="5">
        <v>3</v>
      </c>
      <c r="C395" s="6" t="s">
        <v>556</v>
      </c>
      <c r="D395" s="7">
        <v>5923</v>
      </c>
      <c r="E395" s="12" t="s">
        <v>226</v>
      </c>
      <c r="F395" s="13">
        <v>0</v>
      </c>
    </row>
    <row r="396" spans="1:6" x14ac:dyDescent="0.25">
      <c r="A396" s="5">
        <v>2026</v>
      </c>
      <c r="B396" s="5">
        <v>3</v>
      </c>
      <c r="C396" s="6" t="s">
        <v>556</v>
      </c>
      <c r="D396" s="7">
        <v>5924</v>
      </c>
      <c r="E396" s="12" t="s">
        <v>227</v>
      </c>
      <c r="F396" s="13">
        <v>0</v>
      </c>
    </row>
    <row r="397" spans="1:6" x14ac:dyDescent="0.25">
      <c r="A397" s="5">
        <v>2026</v>
      </c>
      <c r="B397" s="5">
        <v>3</v>
      </c>
      <c r="C397" s="6" t="s">
        <v>556</v>
      </c>
      <c r="D397" s="7">
        <v>5925</v>
      </c>
      <c r="E397" s="12" t="s">
        <v>228</v>
      </c>
      <c r="F397" s="13">
        <v>0</v>
      </c>
    </row>
    <row r="398" spans="1:6" x14ac:dyDescent="0.25">
      <c r="A398" s="5">
        <v>2026</v>
      </c>
      <c r="B398" s="5">
        <v>3</v>
      </c>
      <c r="C398" s="6" t="s">
        <v>556</v>
      </c>
      <c r="D398" s="7">
        <v>5926</v>
      </c>
      <c r="E398" s="14" t="s">
        <v>229</v>
      </c>
      <c r="F398" s="15">
        <f>SUM(F399:F404)</f>
        <v>568510948</v>
      </c>
    </row>
    <row r="399" spans="1:6" x14ac:dyDescent="0.25">
      <c r="A399" s="5">
        <v>2026</v>
      </c>
      <c r="B399" s="5">
        <v>3</v>
      </c>
      <c r="C399" s="6" t="s">
        <v>556</v>
      </c>
      <c r="D399" s="7">
        <v>5927</v>
      </c>
      <c r="E399" s="12" t="s">
        <v>230</v>
      </c>
      <c r="F399" s="13">
        <v>30823137</v>
      </c>
    </row>
    <row r="400" spans="1:6" x14ac:dyDescent="0.25">
      <c r="A400" s="5">
        <v>2026</v>
      </c>
      <c r="B400" s="5">
        <v>3</v>
      </c>
      <c r="C400" s="6" t="s">
        <v>556</v>
      </c>
      <c r="D400" s="7">
        <v>5928</v>
      </c>
      <c r="E400" s="12" t="s">
        <v>231</v>
      </c>
      <c r="F400" s="13">
        <v>537687811</v>
      </c>
    </row>
    <row r="401" spans="1:6" x14ac:dyDescent="0.25">
      <c r="A401" s="5">
        <v>2026</v>
      </c>
      <c r="B401" s="5">
        <v>3</v>
      </c>
      <c r="C401" s="6" t="s">
        <v>556</v>
      </c>
      <c r="D401" s="7">
        <v>5929</v>
      </c>
      <c r="E401" s="12" t="s">
        <v>232</v>
      </c>
      <c r="F401" s="13">
        <v>0</v>
      </c>
    </row>
    <row r="402" spans="1:6" x14ac:dyDescent="0.25">
      <c r="A402" s="5">
        <v>2026</v>
      </c>
      <c r="B402" s="5">
        <v>3</v>
      </c>
      <c r="C402" s="6" t="s">
        <v>556</v>
      </c>
      <c r="D402" s="7">
        <v>5930</v>
      </c>
      <c r="E402" s="12" t="s">
        <v>233</v>
      </c>
      <c r="F402" s="13">
        <v>0</v>
      </c>
    </row>
    <row r="403" spans="1:6" x14ac:dyDescent="0.25">
      <c r="A403" s="5">
        <v>2026</v>
      </c>
      <c r="B403" s="5">
        <v>3</v>
      </c>
      <c r="C403" s="6" t="s">
        <v>556</v>
      </c>
      <c r="D403" s="7">
        <v>5931</v>
      </c>
      <c r="E403" s="12" t="s">
        <v>234</v>
      </c>
      <c r="F403" s="13">
        <v>0</v>
      </c>
    </row>
    <row r="404" spans="1:6" x14ac:dyDescent="0.25">
      <c r="A404" s="5">
        <v>2026</v>
      </c>
      <c r="B404" s="5">
        <v>3</v>
      </c>
      <c r="C404" s="6" t="s">
        <v>556</v>
      </c>
      <c r="D404" s="7">
        <v>5932</v>
      </c>
      <c r="E404" s="12" t="s">
        <v>235</v>
      </c>
      <c r="F404" s="13">
        <v>0</v>
      </c>
    </row>
    <row r="405" spans="1:6" x14ac:dyDescent="0.25">
      <c r="A405" s="5">
        <v>2026</v>
      </c>
      <c r="B405" s="5">
        <v>3</v>
      </c>
      <c r="C405" s="6" t="s">
        <v>556</v>
      </c>
      <c r="D405" s="7">
        <v>5933</v>
      </c>
      <c r="E405" s="14" t="s">
        <v>236</v>
      </c>
      <c r="F405" s="15">
        <f>SUM(F406:F408)</f>
        <v>1012444425</v>
      </c>
    </row>
    <row r="406" spans="1:6" x14ac:dyDescent="0.25">
      <c r="A406" s="5">
        <v>2026</v>
      </c>
      <c r="B406" s="5">
        <v>3</v>
      </c>
      <c r="C406" s="6" t="s">
        <v>556</v>
      </c>
      <c r="D406" s="7">
        <v>5934</v>
      </c>
      <c r="E406" s="12" t="s">
        <v>237</v>
      </c>
      <c r="F406" s="13">
        <v>1012444425</v>
      </c>
    </row>
    <row r="407" spans="1:6" x14ac:dyDescent="0.25">
      <c r="A407" s="5">
        <v>2026</v>
      </c>
      <c r="B407" s="5">
        <v>3</v>
      </c>
      <c r="C407" s="6" t="s">
        <v>556</v>
      </c>
      <c r="D407" s="7">
        <v>5935</v>
      </c>
      <c r="E407" s="12" t="s">
        <v>238</v>
      </c>
      <c r="F407" s="13">
        <v>0</v>
      </c>
    </row>
    <row r="408" spans="1:6" x14ac:dyDescent="0.25">
      <c r="A408" s="5">
        <v>2026</v>
      </c>
      <c r="B408" s="5">
        <v>3</v>
      </c>
      <c r="C408" s="6" t="s">
        <v>556</v>
      </c>
      <c r="D408" s="7">
        <v>5936</v>
      </c>
      <c r="E408" s="12" t="s">
        <v>239</v>
      </c>
      <c r="F408" s="13">
        <v>0</v>
      </c>
    </row>
    <row r="409" spans="1:6" x14ac:dyDescent="0.25">
      <c r="A409" s="5">
        <v>2026</v>
      </c>
      <c r="B409" s="5">
        <v>3</v>
      </c>
      <c r="C409" s="6" t="s">
        <v>556</v>
      </c>
      <c r="D409" s="7">
        <v>5937</v>
      </c>
      <c r="E409" s="12" t="s">
        <v>240</v>
      </c>
      <c r="F409" s="13">
        <v>20053374</v>
      </c>
    </row>
    <row r="410" spans="1:6" x14ac:dyDescent="0.25">
      <c r="A410" s="5">
        <v>2026</v>
      </c>
      <c r="B410" s="5">
        <v>3</v>
      </c>
      <c r="C410" s="6" t="s">
        <v>556</v>
      </c>
      <c r="D410" s="7">
        <v>5938</v>
      </c>
      <c r="E410" s="12" t="s">
        <v>241</v>
      </c>
      <c r="F410" s="13">
        <v>0</v>
      </c>
    </row>
    <row r="411" spans="1:6" x14ac:dyDescent="0.25">
      <c r="A411" s="5">
        <v>2026</v>
      </c>
      <c r="B411" s="5">
        <v>3</v>
      </c>
      <c r="C411" s="6" t="s">
        <v>556</v>
      </c>
      <c r="D411" s="7">
        <v>5939</v>
      </c>
      <c r="E411" s="12" t="s">
        <v>242</v>
      </c>
      <c r="F411" s="13">
        <v>0</v>
      </c>
    </row>
    <row r="412" spans="1:6" x14ac:dyDescent="0.25">
      <c r="A412" s="5">
        <v>2026</v>
      </c>
      <c r="B412" s="5">
        <v>3</v>
      </c>
      <c r="C412" s="6" t="s">
        <v>556</v>
      </c>
      <c r="D412" s="7">
        <v>5940</v>
      </c>
      <c r="E412" s="14" t="s">
        <v>243</v>
      </c>
      <c r="F412" s="15">
        <f>SUM(F413:F429)</f>
        <v>2385483259</v>
      </c>
    </row>
    <row r="413" spans="1:6" x14ac:dyDescent="0.25">
      <c r="A413" s="5">
        <v>2026</v>
      </c>
      <c r="B413" s="5">
        <v>3</v>
      </c>
      <c r="C413" s="6" t="s">
        <v>556</v>
      </c>
      <c r="D413" s="7">
        <v>5941</v>
      </c>
      <c r="E413" s="12" t="s">
        <v>244</v>
      </c>
      <c r="F413" s="13">
        <v>401198600</v>
      </c>
    </row>
    <row r="414" spans="1:6" x14ac:dyDescent="0.25">
      <c r="A414" s="5">
        <v>2026</v>
      </c>
      <c r="B414" s="5">
        <v>3</v>
      </c>
      <c r="C414" s="6" t="s">
        <v>556</v>
      </c>
      <c r="D414" s="7">
        <v>5942</v>
      </c>
      <c r="E414" s="12" t="s">
        <v>245</v>
      </c>
      <c r="F414" s="13">
        <v>53414323</v>
      </c>
    </row>
    <row r="415" spans="1:6" x14ac:dyDescent="0.25">
      <c r="A415" s="5">
        <v>2026</v>
      </c>
      <c r="B415" s="5">
        <v>3</v>
      </c>
      <c r="C415" s="6" t="s">
        <v>556</v>
      </c>
      <c r="D415" s="7">
        <v>5943</v>
      </c>
      <c r="E415" s="12" t="s">
        <v>246</v>
      </c>
      <c r="F415" s="13">
        <v>0</v>
      </c>
    </row>
    <row r="416" spans="1:6" x14ac:dyDescent="0.25">
      <c r="A416" s="5">
        <v>2026</v>
      </c>
      <c r="B416" s="5">
        <v>3</v>
      </c>
      <c r="C416" s="6" t="s">
        <v>556</v>
      </c>
      <c r="D416" s="7">
        <v>5944</v>
      </c>
      <c r="E416" s="12" t="s">
        <v>247</v>
      </c>
      <c r="F416" s="13">
        <v>25988532</v>
      </c>
    </row>
    <row r="417" spans="1:6" x14ac:dyDescent="0.25">
      <c r="A417" s="5">
        <v>2026</v>
      </c>
      <c r="B417" s="5">
        <v>3</v>
      </c>
      <c r="C417" s="6" t="s">
        <v>556</v>
      </c>
      <c r="D417" s="7">
        <v>5945</v>
      </c>
      <c r="E417" s="12" t="s">
        <v>248</v>
      </c>
      <c r="F417" s="13">
        <v>701633247</v>
      </c>
    </row>
    <row r="418" spans="1:6" x14ac:dyDescent="0.25">
      <c r="A418" s="5">
        <v>2026</v>
      </c>
      <c r="B418" s="5">
        <v>3</v>
      </c>
      <c r="C418" s="6" t="s">
        <v>556</v>
      </c>
      <c r="D418" s="7">
        <v>5946</v>
      </c>
      <c r="E418" s="12" t="s">
        <v>249</v>
      </c>
      <c r="F418" s="13">
        <v>109161052</v>
      </c>
    </row>
    <row r="419" spans="1:6" x14ac:dyDescent="0.25">
      <c r="A419" s="5">
        <v>2026</v>
      </c>
      <c r="B419" s="5">
        <v>3</v>
      </c>
      <c r="C419" s="6" t="s">
        <v>556</v>
      </c>
      <c r="D419" s="7">
        <v>5947</v>
      </c>
      <c r="E419" s="12" t="s">
        <v>250</v>
      </c>
      <c r="F419" s="13">
        <v>379294392</v>
      </c>
    </row>
    <row r="420" spans="1:6" x14ac:dyDescent="0.25">
      <c r="A420" s="5">
        <v>2026</v>
      </c>
      <c r="B420" s="5">
        <v>3</v>
      </c>
      <c r="C420" s="6" t="s">
        <v>556</v>
      </c>
      <c r="D420" s="7">
        <v>5948</v>
      </c>
      <c r="E420" s="12" t="s">
        <v>251</v>
      </c>
      <c r="F420" s="13">
        <v>694739739</v>
      </c>
    </row>
    <row r="421" spans="1:6" x14ac:dyDescent="0.25">
      <c r="A421" s="5">
        <v>2026</v>
      </c>
      <c r="B421" s="5">
        <v>3</v>
      </c>
      <c r="C421" s="6" t="s">
        <v>556</v>
      </c>
      <c r="D421" s="7">
        <v>5949</v>
      </c>
      <c r="E421" s="12" t="s">
        <v>252</v>
      </c>
      <c r="F421" s="13">
        <v>20053374</v>
      </c>
    </row>
    <row r="422" spans="1:6" x14ac:dyDescent="0.25">
      <c r="A422" s="5">
        <v>2026</v>
      </c>
      <c r="B422" s="5">
        <v>3</v>
      </c>
      <c r="C422" s="6" t="s">
        <v>556</v>
      </c>
      <c r="D422" s="7">
        <v>6985</v>
      </c>
      <c r="E422" s="12" t="s">
        <v>253</v>
      </c>
      <c r="F422" s="13">
        <v>0</v>
      </c>
    </row>
    <row r="423" spans="1:6" x14ac:dyDescent="0.25">
      <c r="A423" s="5">
        <v>2026</v>
      </c>
      <c r="B423" s="5">
        <v>3</v>
      </c>
      <c r="C423" s="6" t="s">
        <v>556</v>
      </c>
      <c r="D423" s="7">
        <v>5950</v>
      </c>
      <c r="E423" s="12" t="s">
        <v>254</v>
      </c>
      <c r="F423" s="13">
        <v>0</v>
      </c>
    </row>
    <row r="424" spans="1:6" x14ac:dyDescent="0.25">
      <c r="A424" s="5">
        <v>2026</v>
      </c>
      <c r="B424" s="5">
        <v>3</v>
      </c>
      <c r="C424" s="6" t="s">
        <v>556</v>
      </c>
      <c r="D424" s="7">
        <v>5951</v>
      </c>
      <c r="E424" s="12" t="s">
        <v>255</v>
      </c>
      <c r="F424" s="13">
        <v>0</v>
      </c>
    </row>
    <row r="425" spans="1:6" x14ac:dyDescent="0.25">
      <c r="A425" s="5">
        <v>2026</v>
      </c>
      <c r="B425" s="5">
        <v>3</v>
      </c>
      <c r="C425" s="6" t="s">
        <v>556</v>
      </c>
      <c r="D425" s="7">
        <v>5952</v>
      </c>
      <c r="E425" s="12" t="s">
        <v>256</v>
      </c>
      <c r="F425" s="13">
        <v>0</v>
      </c>
    </row>
    <row r="426" spans="1:6" x14ac:dyDescent="0.25">
      <c r="A426" s="5">
        <v>2026</v>
      </c>
      <c r="B426" s="5">
        <v>3</v>
      </c>
      <c r="C426" s="6" t="s">
        <v>556</v>
      </c>
      <c r="D426" s="7">
        <v>5953</v>
      </c>
      <c r="E426" s="12" t="s">
        <v>257</v>
      </c>
      <c r="F426" s="13">
        <v>0</v>
      </c>
    </row>
    <row r="427" spans="1:6" x14ac:dyDescent="0.25">
      <c r="A427" s="5">
        <v>2026</v>
      </c>
      <c r="B427" s="5">
        <v>3</v>
      </c>
      <c r="C427" s="6" t="s">
        <v>556</v>
      </c>
      <c r="D427" s="7">
        <v>5954</v>
      </c>
      <c r="E427" s="12" t="s">
        <v>258</v>
      </c>
      <c r="F427" s="13">
        <v>0</v>
      </c>
    </row>
    <row r="428" spans="1:6" x14ac:dyDescent="0.25">
      <c r="A428" s="5">
        <v>2026</v>
      </c>
      <c r="B428" s="5">
        <v>3</v>
      </c>
      <c r="C428" s="6" t="s">
        <v>556</v>
      </c>
      <c r="D428" s="7">
        <v>7087</v>
      </c>
      <c r="E428" s="12" t="s">
        <v>259</v>
      </c>
      <c r="F428" s="13">
        <v>0</v>
      </c>
    </row>
    <row r="429" spans="1:6" x14ac:dyDescent="0.25">
      <c r="A429" s="5">
        <v>2026</v>
      </c>
      <c r="B429" s="5">
        <v>3</v>
      </c>
      <c r="C429" s="6" t="s">
        <v>556</v>
      </c>
      <c r="D429" s="7">
        <v>10402</v>
      </c>
      <c r="E429" s="12" t="s">
        <v>549</v>
      </c>
      <c r="F429" s="13">
        <v>0</v>
      </c>
    </row>
    <row r="430" spans="1:6" x14ac:dyDescent="0.25">
      <c r="A430" s="5">
        <v>2026</v>
      </c>
      <c r="B430" s="5">
        <v>3</v>
      </c>
      <c r="C430" s="6" t="s">
        <v>556</v>
      </c>
      <c r="D430" s="7">
        <v>5955</v>
      </c>
      <c r="E430" s="14" t="s">
        <v>260</v>
      </c>
      <c r="F430" s="15">
        <f>SUM(F431:F450)</f>
        <v>0</v>
      </c>
    </row>
    <row r="431" spans="1:6" x14ac:dyDescent="0.25">
      <c r="A431" s="5">
        <v>2026</v>
      </c>
      <c r="B431" s="5">
        <v>3</v>
      </c>
      <c r="C431" s="6" t="s">
        <v>556</v>
      </c>
      <c r="D431" s="7">
        <v>5956</v>
      </c>
      <c r="E431" s="12" t="s">
        <v>261</v>
      </c>
      <c r="F431" s="13">
        <v>0</v>
      </c>
    </row>
    <row r="432" spans="1:6" x14ac:dyDescent="0.25">
      <c r="A432" s="5">
        <v>2026</v>
      </c>
      <c r="B432" s="5">
        <v>3</v>
      </c>
      <c r="C432" s="6" t="s">
        <v>556</v>
      </c>
      <c r="D432" s="7">
        <v>6986</v>
      </c>
      <c r="E432" s="12" t="s">
        <v>262</v>
      </c>
      <c r="F432" s="13">
        <v>0</v>
      </c>
    </row>
    <row r="433" spans="1:6" x14ac:dyDescent="0.25">
      <c r="A433" s="5">
        <v>2026</v>
      </c>
      <c r="B433" s="5">
        <v>3</v>
      </c>
      <c r="C433" s="6" t="s">
        <v>556</v>
      </c>
      <c r="D433" s="7">
        <v>5957</v>
      </c>
      <c r="E433" s="12" t="s">
        <v>263</v>
      </c>
      <c r="F433" s="13">
        <v>0</v>
      </c>
    </row>
    <row r="434" spans="1:6" x14ac:dyDescent="0.25">
      <c r="A434" s="5">
        <v>2026</v>
      </c>
      <c r="B434" s="5">
        <v>3</v>
      </c>
      <c r="C434" s="6" t="s">
        <v>556</v>
      </c>
      <c r="D434" s="7">
        <v>5958</v>
      </c>
      <c r="E434" s="12" t="s">
        <v>264</v>
      </c>
      <c r="F434" s="13">
        <v>0</v>
      </c>
    </row>
    <row r="435" spans="1:6" x14ac:dyDescent="0.25">
      <c r="A435" s="5">
        <v>2026</v>
      </c>
      <c r="B435" s="5">
        <v>3</v>
      </c>
      <c r="C435" s="6" t="s">
        <v>556</v>
      </c>
      <c r="D435" s="7">
        <v>5959</v>
      </c>
      <c r="E435" s="12" t="s">
        <v>265</v>
      </c>
      <c r="F435" s="13">
        <v>0</v>
      </c>
    </row>
    <row r="436" spans="1:6" x14ac:dyDescent="0.25">
      <c r="A436" s="5">
        <v>2026</v>
      </c>
      <c r="B436" s="5">
        <v>3</v>
      </c>
      <c r="C436" s="6" t="s">
        <v>556</v>
      </c>
      <c r="D436" s="7">
        <v>5960</v>
      </c>
      <c r="E436" s="12" t="s">
        <v>266</v>
      </c>
      <c r="F436" s="13">
        <v>0</v>
      </c>
    </row>
    <row r="437" spans="1:6" x14ac:dyDescent="0.25">
      <c r="A437" s="5">
        <v>2026</v>
      </c>
      <c r="B437" s="5">
        <v>3</v>
      </c>
      <c r="C437" s="6" t="s">
        <v>556</v>
      </c>
      <c r="D437" s="7">
        <v>5961</v>
      </c>
      <c r="E437" s="12" t="s">
        <v>267</v>
      </c>
      <c r="F437" s="13">
        <v>0</v>
      </c>
    </row>
    <row r="438" spans="1:6" x14ac:dyDescent="0.25">
      <c r="A438" s="5">
        <v>2026</v>
      </c>
      <c r="B438" s="5">
        <v>3</v>
      </c>
      <c r="C438" s="6" t="s">
        <v>556</v>
      </c>
      <c r="D438" s="7">
        <v>5962</v>
      </c>
      <c r="E438" s="12" t="s">
        <v>268</v>
      </c>
      <c r="F438" s="13">
        <v>0</v>
      </c>
    </row>
    <row r="439" spans="1:6" x14ac:dyDescent="0.25">
      <c r="A439" s="5">
        <v>2026</v>
      </c>
      <c r="B439" s="5">
        <v>3</v>
      </c>
      <c r="C439" s="6" t="s">
        <v>556</v>
      </c>
      <c r="D439" s="7">
        <v>5963</v>
      </c>
      <c r="E439" s="12" t="s">
        <v>269</v>
      </c>
      <c r="F439" s="13">
        <v>0</v>
      </c>
    </row>
    <row r="440" spans="1:6" x14ac:dyDescent="0.25">
      <c r="A440" s="5">
        <v>2026</v>
      </c>
      <c r="B440" s="5">
        <v>3</v>
      </c>
      <c r="C440" s="6" t="s">
        <v>556</v>
      </c>
      <c r="D440" s="7">
        <v>5964</v>
      </c>
      <c r="E440" s="12" t="s">
        <v>270</v>
      </c>
      <c r="F440" s="13">
        <v>0</v>
      </c>
    </row>
    <row r="441" spans="1:6" x14ac:dyDescent="0.25">
      <c r="A441" s="5">
        <v>2026</v>
      </c>
      <c r="B441" s="5">
        <v>3</v>
      </c>
      <c r="C441" s="6" t="s">
        <v>556</v>
      </c>
      <c r="D441" s="7">
        <v>5965</v>
      </c>
      <c r="E441" s="12" t="s">
        <v>271</v>
      </c>
      <c r="F441" s="13">
        <v>0</v>
      </c>
    </row>
    <row r="442" spans="1:6" x14ac:dyDescent="0.25">
      <c r="A442" s="5">
        <v>2026</v>
      </c>
      <c r="B442" s="5">
        <v>3</v>
      </c>
      <c r="C442" s="6" t="s">
        <v>556</v>
      </c>
      <c r="D442" s="7">
        <v>5966</v>
      </c>
      <c r="E442" s="12" t="s">
        <v>272</v>
      </c>
      <c r="F442" s="13">
        <v>0</v>
      </c>
    </row>
    <row r="443" spans="1:6" x14ac:dyDescent="0.25">
      <c r="A443" s="5">
        <v>2026</v>
      </c>
      <c r="B443" s="5">
        <v>3</v>
      </c>
      <c r="C443" s="6" t="s">
        <v>556</v>
      </c>
      <c r="D443" s="7">
        <v>5967</v>
      </c>
      <c r="E443" s="12" t="s">
        <v>273</v>
      </c>
      <c r="F443" s="13">
        <v>0</v>
      </c>
    </row>
    <row r="444" spans="1:6" x14ac:dyDescent="0.25">
      <c r="A444" s="5">
        <v>2026</v>
      </c>
      <c r="B444" s="5">
        <v>3</v>
      </c>
      <c r="C444" s="6" t="s">
        <v>556</v>
      </c>
      <c r="D444" s="7">
        <v>5968</v>
      </c>
      <c r="E444" s="12" t="s">
        <v>274</v>
      </c>
      <c r="F444" s="13">
        <v>0</v>
      </c>
    </row>
    <row r="445" spans="1:6" x14ac:dyDescent="0.25">
      <c r="A445" s="5">
        <v>2026</v>
      </c>
      <c r="B445" s="5">
        <v>3</v>
      </c>
      <c r="C445" s="6" t="s">
        <v>556</v>
      </c>
      <c r="D445" s="7">
        <v>5969</v>
      </c>
      <c r="E445" s="12" t="s">
        <v>275</v>
      </c>
      <c r="F445" s="13">
        <v>0</v>
      </c>
    </row>
    <row r="446" spans="1:6" x14ac:dyDescent="0.25">
      <c r="A446" s="5">
        <v>2026</v>
      </c>
      <c r="B446" s="5">
        <v>3</v>
      </c>
      <c r="C446" s="6" t="s">
        <v>556</v>
      </c>
      <c r="D446" s="7">
        <v>5970</v>
      </c>
      <c r="E446" s="12" t="s">
        <v>276</v>
      </c>
      <c r="F446" s="13">
        <v>0</v>
      </c>
    </row>
    <row r="447" spans="1:6" x14ac:dyDescent="0.25">
      <c r="A447" s="5">
        <v>2026</v>
      </c>
      <c r="B447" s="5">
        <v>3</v>
      </c>
      <c r="C447" s="6" t="s">
        <v>556</v>
      </c>
      <c r="D447" s="7">
        <v>5971</v>
      </c>
      <c r="E447" s="12" t="s">
        <v>277</v>
      </c>
      <c r="F447" s="13">
        <v>0</v>
      </c>
    </row>
    <row r="448" spans="1:6" x14ac:dyDescent="0.25">
      <c r="A448" s="5">
        <v>2026</v>
      </c>
      <c r="B448" s="5">
        <v>3</v>
      </c>
      <c r="C448" s="6" t="s">
        <v>556</v>
      </c>
      <c r="D448" s="7">
        <v>5972</v>
      </c>
      <c r="E448" s="12" t="s">
        <v>278</v>
      </c>
      <c r="F448" s="13">
        <v>0</v>
      </c>
    </row>
    <row r="449" spans="1:6" x14ac:dyDescent="0.25">
      <c r="A449" s="5">
        <v>2026</v>
      </c>
      <c r="B449" s="5">
        <v>3</v>
      </c>
      <c r="C449" s="6" t="s">
        <v>556</v>
      </c>
      <c r="D449" s="7">
        <v>5973</v>
      </c>
      <c r="E449" s="12" t="s">
        <v>279</v>
      </c>
      <c r="F449" s="13">
        <v>0</v>
      </c>
    </row>
    <row r="450" spans="1:6" x14ac:dyDescent="0.25">
      <c r="A450" s="5">
        <v>2026</v>
      </c>
      <c r="B450" s="5">
        <v>3</v>
      </c>
      <c r="C450" s="6" t="s">
        <v>556</v>
      </c>
      <c r="D450" s="7">
        <v>5974</v>
      </c>
      <c r="E450" s="12" t="s">
        <v>280</v>
      </c>
      <c r="F450" s="13">
        <v>0</v>
      </c>
    </row>
    <row r="451" spans="1:6" x14ac:dyDescent="0.25">
      <c r="A451" s="5">
        <v>2026</v>
      </c>
      <c r="B451" s="5">
        <v>3</v>
      </c>
      <c r="C451" s="6" t="s">
        <v>556</v>
      </c>
      <c r="D451" s="7">
        <v>5975</v>
      </c>
      <c r="E451" s="14" t="s">
        <v>133</v>
      </c>
      <c r="F451" s="15">
        <f>+F452+F453+F465+F466+F467+F472+F473+F474+F476-F482-F485+F490+F502+F506-F475-F494-F498</f>
        <v>0</v>
      </c>
    </row>
    <row r="452" spans="1:6" x14ac:dyDescent="0.25">
      <c r="A452" s="5">
        <v>2026</v>
      </c>
      <c r="B452" s="5">
        <v>3</v>
      </c>
      <c r="C452" s="6" t="s">
        <v>556</v>
      </c>
      <c r="D452" s="7">
        <v>5976</v>
      </c>
      <c r="E452" s="12" t="s">
        <v>134</v>
      </c>
      <c r="F452" s="13">
        <v>0</v>
      </c>
    </row>
    <row r="453" spans="1:6" x14ac:dyDescent="0.25">
      <c r="A453" s="5">
        <v>2026</v>
      </c>
      <c r="B453" s="5">
        <v>3</v>
      </c>
      <c r="C453" s="6" t="s">
        <v>556</v>
      </c>
      <c r="D453" s="7">
        <v>5977</v>
      </c>
      <c r="E453" s="14" t="s">
        <v>135</v>
      </c>
      <c r="F453" s="15">
        <f>SUM(F454:F464)</f>
        <v>0</v>
      </c>
    </row>
    <row r="454" spans="1:6" x14ac:dyDescent="0.25">
      <c r="A454" s="5">
        <v>2026</v>
      </c>
      <c r="B454" s="5">
        <v>3</v>
      </c>
      <c r="C454" s="6" t="s">
        <v>556</v>
      </c>
      <c r="D454" s="7">
        <v>7176</v>
      </c>
      <c r="E454" s="12" t="s">
        <v>136</v>
      </c>
      <c r="F454" s="13">
        <v>0</v>
      </c>
    </row>
    <row r="455" spans="1:6" x14ac:dyDescent="0.25">
      <c r="A455" s="5">
        <v>2026</v>
      </c>
      <c r="B455" s="5">
        <v>3</v>
      </c>
      <c r="C455" s="6" t="s">
        <v>556</v>
      </c>
      <c r="D455" s="7">
        <v>7177</v>
      </c>
      <c r="E455" s="12" t="s">
        <v>137</v>
      </c>
      <c r="F455" s="13">
        <v>0</v>
      </c>
    </row>
    <row r="456" spans="1:6" x14ac:dyDescent="0.25">
      <c r="A456" s="5">
        <v>2026</v>
      </c>
      <c r="B456" s="5">
        <v>3</v>
      </c>
      <c r="C456" s="6" t="s">
        <v>556</v>
      </c>
      <c r="D456" s="7">
        <v>7178</v>
      </c>
      <c r="E456" s="12" t="s">
        <v>138</v>
      </c>
      <c r="F456" s="13">
        <v>0</v>
      </c>
    </row>
    <row r="457" spans="1:6" x14ac:dyDescent="0.25">
      <c r="A457" s="5">
        <v>2026</v>
      </c>
      <c r="B457" s="5">
        <v>3</v>
      </c>
      <c r="C457" s="6" t="s">
        <v>556</v>
      </c>
      <c r="D457" s="7">
        <v>7179</v>
      </c>
      <c r="E457" s="12" t="s">
        <v>139</v>
      </c>
      <c r="F457" s="13">
        <v>0</v>
      </c>
    </row>
    <row r="458" spans="1:6" x14ac:dyDescent="0.25">
      <c r="A458" s="5">
        <v>2026</v>
      </c>
      <c r="B458" s="5">
        <v>3</v>
      </c>
      <c r="C458" s="6" t="s">
        <v>556</v>
      </c>
      <c r="D458" s="7">
        <v>7180</v>
      </c>
      <c r="E458" s="12" t="s">
        <v>140</v>
      </c>
      <c r="F458" s="13">
        <v>0</v>
      </c>
    </row>
    <row r="459" spans="1:6" x14ac:dyDescent="0.25">
      <c r="A459" s="5">
        <v>2026</v>
      </c>
      <c r="B459" s="5">
        <v>3</v>
      </c>
      <c r="C459" s="6" t="s">
        <v>556</v>
      </c>
      <c r="D459" s="7">
        <v>7181</v>
      </c>
      <c r="E459" s="12" t="s">
        <v>141</v>
      </c>
      <c r="F459" s="13">
        <v>0</v>
      </c>
    </row>
    <row r="460" spans="1:6" x14ac:dyDescent="0.25">
      <c r="A460" s="5">
        <v>2026</v>
      </c>
      <c r="B460" s="5">
        <v>3</v>
      </c>
      <c r="C460" s="6" t="s">
        <v>556</v>
      </c>
      <c r="D460" s="7">
        <v>5978</v>
      </c>
      <c r="E460" s="12" t="s">
        <v>142</v>
      </c>
      <c r="F460" s="13">
        <v>0</v>
      </c>
    </row>
    <row r="461" spans="1:6" x14ac:dyDescent="0.25">
      <c r="A461" s="5">
        <v>2026</v>
      </c>
      <c r="B461" s="5">
        <v>3</v>
      </c>
      <c r="C461" s="6" t="s">
        <v>556</v>
      </c>
      <c r="D461" s="7">
        <v>5979</v>
      </c>
      <c r="E461" s="12" t="s">
        <v>143</v>
      </c>
      <c r="F461" s="13">
        <v>0</v>
      </c>
    </row>
    <row r="462" spans="1:6" x14ac:dyDescent="0.25">
      <c r="A462" s="5">
        <v>2026</v>
      </c>
      <c r="B462" s="5">
        <v>3</v>
      </c>
      <c r="C462" s="6" t="s">
        <v>556</v>
      </c>
      <c r="D462" s="7">
        <v>5980</v>
      </c>
      <c r="E462" s="12" t="s">
        <v>144</v>
      </c>
      <c r="F462" s="13">
        <v>0</v>
      </c>
    </row>
    <row r="463" spans="1:6" x14ac:dyDescent="0.25">
      <c r="A463" s="5">
        <v>2026</v>
      </c>
      <c r="B463" s="5">
        <v>3</v>
      </c>
      <c r="C463" s="6" t="s">
        <v>556</v>
      </c>
      <c r="D463" s="7">
        <v>7182</v>
      </c>
      <c r="E463" s="12" t="s">
        <v>145</v>
      </c>
      <c r="F463" s="13">
        <v>0</v>
      </c>
    </row>
    <row r="464" spans="1:6" x14ac:dyDescent="0.25">
      <c r="A464" s="5">
        <v>2026</v>
      </c>
      <c r="B464" s="5">
        <v>3</v>
      </c>
      <c r="C464" s="6" t="s">
        <v>556</v>
      </c>
      <c r="D464" s="7">
        <v>7183</v>
      </c>
      <c r="E464" s="12" t="s">
        <v>146</v>
      </c>
      <c r="F464" s="13">
        <v>0</v>
      </c>
    </row>
    <row r="465" spans="1:6" x14ac:dyDescent="0.25">
      <c r="A465" s="5">
        <v>2026</v>
      </c>
      <c r="B465" s="5">
        <v>3</v>
      </c>
      <c r="C465" s="6" t="s">
        <v>556</v>
      </c>
      <c r="D465" s="7">
        <v>5981</v>
      </c>
      <c r="E465" s="12" t="s">
        <v>147</v>
      </c>
      <c r="F465" s="13">
        <v>0</v>
      </c>
    </row>
    <row r="466" spans="1:6" x14ac:dyDescent="0.25">
      <c r="A466" s="5">
        <v>2026</v>
      </c>
      <c r="B466" s="5">
        <v>3</v>
      </c>
      <c r="C466" s="6" t="s">
        <v>556</v>
      </c>
      <c r="D466" s="7">
        <v>5982</v>
      </c>
      <c r="E466" s="12" t="s">
        <v>148</v>
      </c>
      <c r="F466" s="13">
        <v>0</v>
      </c>
    </row>
    <row r="467" spans="1:6" x14ac:dyDescent="0.25">
      <c r="A467" s="5">
        <v>2026</v>
      </c>
      <c r="B467" s="5">
        <v>3</v>
      </c>
      <c r="C467" s="6" t="s">
        <v>556</v>
      </c>
      <c r="D467" s="7">
        <v>5983</v>
      </c>
      <c r="E467" s="14" t="s">
        <v>149</v>
      </c>
      <c r="F467" s="15">
        <f>SUM(F468:F471)</f>
        <v>0</v>
      </c>
    </row>
    <row r="468" spans="1:6" x14ac:dyDescent="0.25">
      <c r="A468" s="5">
        <v>2026</v>
      </c>
      <c r="B468" s="5">
        <v>3</v>
      </c>
      <c r="C468" s="6" t="s">
        <v>556</v>
      </c>
      <c r="D468" s="7">
        <v>5984</v>
      </c>
      <c r="E468" s="12" t="s">
        <v>150</v>
      </c>
      <c r="F468" s="13">
        <v>0</v>
      </c>
    </row>
    <row r="469" spans="1:6" x14ac:dyDescent="0.25">
      <c r="A469" s="5">
        <v>2026</v>
      </c>
      <c r="B469" s="5">
        <v>3</v>
      </c>
      <c r="C469" s="6" t="s">
        <v>556</v>
      </c>
      <c r="D469" s="7">
        <v>5985</v>
      </c>
      <c r="E469" s="12" t="s">
        <v>151</v>
      </c>
      <c r="F469" s="13">
        <v>0</v>
      </c>
    </row>
    <row r="470" spans="1:6" x14ac:dyDescent="0.25">
      <c r="A470" s="5">
        <v>2026</v>
      </c>
      <c r="B470" s="5">
        <v>3</v>
      </c>
      <c r="C470" s="6" t="s">
        <v>556</v>
      </c>
      <c r="D470" s="7">
        <v>5986</v>
      </c>
      <c r="E470" s="12" t="s">
        <v>152</v>
      </c>
      <c r="F470" s="13">
        <v>0</v>
      </c>
    </row>
    <row r="471" spans="1:6" x14ac:dyDescent="0.25">
      <c r="A471" s="5">
        <v>2026</v>
      </c>
      <c r="B471" s="5">
        <v>3</v>
      </c>
      <c r="C471" s="6" t="s">
        <v>556</v>
      </c>
      <c r="D471" s="7">
        <v>5987</v>
      </c>
      <c r="E471" s="12" t="s">
        <v>153</v>
      </c>
      <c r="F471" s="13">
        <v>0</v>
      </c>
    </row>
    <row r="472" spans="1:6" x14ac:dyDescent="0.25">
      <c r="A472" s="5">
        <v>2026</v>
      </c>
      <c r="B472" s="5">
        <v>3</v>
      </c>
      <c r="C472" s="6" t="s">
        <v>556</v>
      </c>
      <c r="D472" s="7">
        <v>5988</v>
      </c>
      <c r="E472" s="12" t="s">
        <v>154</v>
      </c>
      <c r="F472" s="13">
        <v>0</v>
      </c>
    </row>
    <row r="473" spans="1:6" x14ac:dyDescent="0.25">
      <c r="A473" s="5">
        <v>2026</v>
      </c>
      <c r="B473" s="5">
        <v>3</v>
      </c>
      <c r="C473" s="6" t="s">
        <v>556</v>
      </c>
      <c r="D473" s="7">
        <v>5989</v>
      </c>
      <c r="E473" s="12" t="s">
        <v>155</v>
      </c>
      <c r="F473" s="13">
        <v>0</v>
      </c>
    </row>
    <row r="474" spans="1:6" x14ac:dyDescent="0.25">
      <c r="A474" s="5">
        <v>2026</v>
      </c>
      <c r="B474" s="5">
        <v>3</v>
      </c>
      <c r="C474" s="6" t="s">
        <v>556</v>
      </c>
      <c r="D474" s="7">
        <v>10433</v>
      </c>
      <c r="E474" s="12" t="s">
        <v>554</v>
      </c>
      <c r="F474" s="13">
        <v>0</v>
      </c>
    </row>
    <row r="475" spans="1:6" x14ac:dyDescent="0.25">
      <c r="A475" s="5">
        <v>2026</v>
      </c>
      <c r="B475" s="5">
        <v>3</v>
      </c>
      <c r="C475" s="6" t="s">
        <v>556</v>
      </c>
      <c r="D475" s="7">
        <v>10434</v>
      </c>
      <c r="E475" s="12" t="s">
        <v>555</v>
      </c>
      <c r="F475" s="13">
        <v>0</v>
      </c>
    </row>
    <row r="476" spans="1:6" x14ac:dyDescent="0.25">
      <c r="A476" s="5">
        <v>2026</v>
      </c>
      <c r="B476" s="5">
        <v>3</v>
      </c>
      <c r="C476" s="6" t="s">
        <v>556</v>
      </c>
      <c r="D476" s="7">
        <v>5990</v>
      </c>
      <c r="E476" s="14" t="s">
        <v>156</v>
      </c>
      <c r="F476" s="15">
        <f>SUM(F477:F481)</f>
        <v>0</v>
      </c>
    </row>
    <row r="477" spans="1:6" x14ac:dyDescent="0.25">
      <c r="A477" s="5">
        <v>2026</v>
      </c>
      <c r="B477" s="5">
        <v>3</v>
      </c>
      <c r="C477" s="6" t="s">
        <v>556</v>
      </c>
      <c r="D477" s="7">
        <v>5991</v>
      </c>
      <c r="E477" s="12" t="s">
        <v>157</v>
      </c>
      <c r="F477" s="13">
        <v>0</v>
      </c>
    </row>
    <row r="478" spans="1:6" x14ac:dyDescent="0.25">
      <c r="A478" s="5">
        <v>2026</v>
      </c>
      <c r="B478" s="5">
        <v>3</v>
      </c>
      <c r="C478" s="6" t="s">
        <v>556</v>
      </c>
      <c r="D478" s="7">
        <v>5992</v>
      </c>
      <c r="E478" s="12" t="s">
        <v>158</v>
      </c>
      <c r="F478" s="13">
        <v>0</v>
      </c>
    </row>
    <row r="479" spans="1:6" x14ac:dyDescent="0.25">
      <c r="A479" s="5">
        <v>2026</v>
      </c>
      <c r="B479" s="5">
        <v>3</v>
      </c>
      <c r="C479" s="6" t="s">
        <v>556</v>
      </c>
      <c r="D479" s="7">
        <v>5993</v>
      </c>
      <c r="E479" s="12" t="s">
        <v>159</v>
      </c>
      <c r="F479" s="13">
        <v>0</v>
      </c>
    </row>
    <row r="480" spans="1:6" x14ac:dyDescent="0.25">
      <c r="A480" s="5">
        <v>2026</v>
      </c>
      <c r="B480" s="5">
        <v>3</v>
      </c>
      <c r="C480" s="6" t="s">
        <v>556</v>
      </c>
      <c r="D480" s="7">
        <v>5994</v>
      </c>
      <c r="E480" s="12" t="s">
        <v>160</v>
      </c>
      <c r="F480" s="13">
        <v>0</v>
      </c>
    </row>
    <row r="481" spans="1:6" x14ac:dyDescent="0.25">
      <c r="A481" s="5">
        <v>2026</v>
      </c>
      <c r="B481" s="5">
        <v>3</v>
      </c>
      <c r="C481" s="6" t="s">
        <v>556</v>
      </c>
      <c r="D481" s="7">
        <v>10313</v>
      </c>
      <c r="E481" s="12" t="s">
        <v>540</v>
      </c>
      <c r="F481" s="13">
        <v>0</v>
      </c>
    </row>
    <row r="482" spans="1:6" x14ac:dyDescent="0.25">
      <c r="A482" s="5">
        <v>2026</v>
      </c>
      <c r="B482" s="5">
        <v>3</v>
      </c>
      <c r="C482" s="6" t="s">
        <v>556</v>
      </c>
      <c r="D482" s="7">
        <v>5995</v>
      </c>
      <c r="E482" s="14" t="s">
        <v>161</v>
      </c>
      <c r="F482" s="15">
        <f>SUM(F483:F484)</f>
        <v>0</v>
      </c>
    </row>
    <row r="483" spans="1:6" x14ac:dyDescent="0.25">
      <c r="A483" s="5">
        <v>2026</v>
      </c>
      <c r="B483" s="5">
        <v>3</v>
      </c>
      <c r="C483" s="6" t="s">
        <v>556</v>
      </c>
      <c r="D483" s="7">
        <v>5996</v>
      </c>
      <c r="E483" s="12" t="s">
        <v>162</v>
      </c>
      <c r="F483" s="13">
        <v>0</v>
      </c>
    </row>
    <row r="484" spans="1:6" x14ac:dyDescent="0.25">
      <c r="A484" s="5">
        <v>2026</v>
      </c>
      <c r="B484" s="5">
        <v>3</v>
      </c>
      <c r="C484" s="6" t="s">
        <v>556</v>
      </c>
      <c r="D484" s="7">
        <v>5997</v>
      </c>
      <c r="E484" s="12" t="s">
        <v>163</v>
      </c>
      <c r="F484" s="13">
        <v>0</v>
      </c>
    </row>
    <row r="485" spans="1:6" x14ac:dyDescent="0.25">
      <c r="A485" s="5">
        <v>2026</v>
      </c>
      <c r="B485" s="5">
        <v>3</v>
      </c>
      <c r="C485" s="6" t="s">
        <v>556</v>
      </c>
      <c r="D485" s="7">
        <v>5998</v>
      </c>
      <c r="E485" s="14" t="s">
        <v>164</v>
      </c>
      <c r="F485" s="15">
        <f>SUM(F486:F489)</f>
        <v>0</v>
      </c>
    </row>
    <row r="486" spans="1:6" x14ac:dyDescent="0.25">
      <c r="A486" s="5">
        <v>2026</v>
      </c>
      <c r="B486" s="5">
        <v>3</v>
      </c>
      <c r="C486" s="6" t="s">
        <v>556</v>
      </c>
      <c r="D486" s="7">
        <v>5999</v>
      </c>
      <c r="E486" s="12" t="s">
        <v>165</v>
      </c>
      <c r="F486" s="13">
        <v>0</v>
      </c>
    </row>
    <row r="487" spans="1:6" x14ac:dyDescent="0.25">
      <c r="A487" s="5">
        <v>2026</v>
      </c>
      <c r="B487" s="5">
        <v>3</v>
      </c>
      <c r="C487" s="6" t="s">
        <v>556</v>
      </c>
      <c r="D487" s="7">
        <v>6000</v>
      </c>
      <c r="E487" s="12" t="s">
        <v>166</v>
      </c>
      <c r="F487" s="13">
        <v>0</v>
      </c>
    </row>
    <row r="488" spans="1:6" x14ac:dyDescent="0.25">
      <c r="A488" s="5">
        <v>2026</v>
      </c>
      <c r="B488" s="5">
        <v>3</v>
      </c>
      <c r="C488" s="6" t="s">
        <v>556</v>
      </c>
      <c r="D488" s="7">
        <v>6001</v>
      </c>
      <c r="E488" s="12" t="s">
        <v>167</v>
      </c>
      <c r="F488" s="13">
        <v>0</v>
      </c>
    </row>
    <row r="489" spans="1:6" x14ac:dyDescent="0.25">
      <c r="A489" s="5">
        <v>2026</v>
      </c>
      <c r="B489" s="5">
        <v>3</v>
      </c>
      <c r="C489" s="6" t="s">
        <v>556</v>
      </c>
      <c r="D489" s="7">
        <v>6002</v>
      </c>
      <c r="E489" s="12" t="s">
        <v>168</v>
      </c>
      <c r="F489" s="13">
        <v>0</v>
      </c>
    </row>
    <row r="490" spans="1:6" x14ac:dyDescent="0.25">
      <c r="A490" s="5">
        <v>2026</v>
      </c>
      <c r="B490" s="5">
        <v>3</v>
      </c>
      <c r="C490" s="6" t="s">
        <v>556</v>
      </c>
      <c r="D490" s="7">
        <v>6003</v>
      </c>
      <c r="E490" s="14" t="s">
        <v>169</v>
      </c>
      <c r="F490" s="15">
        <f>SUM(F491:F493)</f>
        <v>0</v>
      </c>
    </row>
    <row r="491" spans="1:6" x14ac:dyDescent="0.25">
      <c r="A491" s="5">
        <v>2026</v>
      </c>
      <c r="B491" s="5">
        <v>3</v>
      </c>
      <c r="C491" s="6" t="s">
        <v>556</v>
      </c>
      <c r="D491" s="7">
        <v>6004</v>
      </c>
      <c r="E491" s="12" t="s">
        <v>170</v>
      </c>
      <c r="F491" s="13">
        <v>0</v>
      </c>
    </row>
    <row r="492" spans="1:6" x14ac:dyDescent="0.25">
      <c r="A492" s="5">
        <v>2026</v>
      </c>
      <c r="B492" s="5">
        <v>3</v>
      </c>
      <c r="C492" s="6" t="s">
        <v>556</v>
      </c>
      <c r="D492" s="7">
        <v>6005</v>
      </c>
      <c r="E492" s="12" t="s">
        <v>171</v>
      </c>
      <c r="F492" s="13">
        <v>0</v>
      </c>
    </row>
    <row r="493" spans="1:6" x14ac:dyDescent="0.25">
      <c r="A493" s="5">
        <v>2026</v>
      </c>
      <c r="B493" s="5">
        <v>3</v>
      </c>
      <c r="C493" s="6" t="s">
        <v>556</v>
      </c>
      <c r="D493" s="7">
        <v>6006</v>
      </c>
      <c r="E493" s="12" t="s">
        <v>172</v>
      </c>
      <c r="F493" s="13">
        <v>0</v>
      </c>
    </row>
    <row r="494" spans="1:6" x14ac:dyDescent="0.25">
      <c r="A494" s="5">
        <v>2026</v>
      </c>
      <c r="B494" s="5">
        <v>3</v>
      </c>
      <c r="C494" s="6" t="s">
        <v>556</v>
      </c>
      <c r="D494" s="7">
        <v>6007</v>
      </c>
      <c r="E494" s="14" t="s">
        <v>173</v>
      </c>
      <c r="F494" s="15">
        <f>SUM(F495:F497)</f>
        <v>0</v>
      </c>
    </row>
    <row r="495" spans="1:6" x14ac:dyDescent="0.25">
      <c r="A495" s="5">
        <v>2026</v>
      </c>
      <c r="B495" s="5">
        <v>3</v>
      </c>
      <c r="C495" s="6" t="s">
        <v>556</v>
      </c>
      <c r="D495" s="7">
        <v>6008</v>
      </c>
      <c r="E495" s="12" t="s">
        <v>174</v>
      </c>
      <c r="F495" s="13">
        <v>0</v>
      </c>
    </row>
    <row r="496" spans="1:6" x14ac:dyDescent="0.25">
      <c r="A496" s="5">
        <v>2026</v>
      </c>
      <c r="B496" s="5">
        <v>3</v>
      </c>
      <c r="C496" s="6" t="s">
        <v>556</v>
      </c>
      <c r="D496" s="7">
        <v>6009</v>
      </c>
      <c r="E496" s="12" t="s">
        <v>175</v>
      </c>
      <c r="F496" s="13">
        <v>0</v>
      </c>
    </row>
    <row r="497" spans="1:6" x14ac:dyDescent="0.25">
      <c r="A497" s="5">
        <v>2026</v>
      </c>
      <c r="B497" s="5">
        <v>3</v>
      </c>
      <c r="C497" s="6" t="s">
        <v>556</v>
      </c>
      <c r="D497" s="7">
        <v>6010</v>
      </c>
      <c r="E497" s="12" t="s">
        <v>176</v>
      </c>
      <c r="F497" s="13">
        <v>0</v>
      </c>
    </row>
    <row r="498" spans="1:6" x14ac:dyDescent="0.25">
      <c r="A498" s="5">
        <v>2026</v>
      </c>
      <c r="B498" s="5">
        <v>3</v>
      </c>
      <c r="C498" s="6" t="s">
        <v>556</v>
      </c>
      <c r="D498" s="7">
        <v>6011</v>
      </c>
      <c r="E498" s="14" t="s">
        <v>177</v>
      </c>
      <c r="F498" s="15">
        <f>SUM(F499:F501)</f>
        <v>0</v>
      </c>
    </row>
    <row r="499" spans="1:6" x14ac:dyDescent="0.25">
      <c r="A499" s="5">
        <v>2026</v>
      </c>
      <c r="B499" s="5">
        <v>3</v>
      </c>
      <c r="C499" s="6" t="s">
        <v>556</v>
      </c>
      <c r="D499" s="7">
        <v>6012</v>
      </c>
      <c r="E499" s="12" t="s">
        <v>178</v>
      </c>
      <c r="F499" s="13">
        <v>0</v>
      </c>
    </row>
    <row r="500" spans="1:6" x14ac:dyDescent="0.25">
      <c r="A500" s="5">
        <v>2026</v>
      </c>
      <c r="B500" s="5">
        <v>3</v>
      </c>
      <c r="C500" s="6" t="s">
        <v>556</v>
      </c>
      <c r="D500" s="7">
        <v>6013</v>
      </c>
      <c r="E500" s="12" t="s">
        <v>179</v>
      </c>
      <c r="F500" s="13">
        <v>0</v>
      </c>
    </row>
    <row r="501" spans="1:6" x14ac:dyDescent="0.25">
      <c r="A501" s="5">
        <v>2026</v>
      </c>
      <c r="B501" s="5">
        <v>3</v>
      </c>
      <c r="C501" s="6" t="s">
        <v>556</v>
      </c>
      <c r="D501" s="7">
        <v>6014</v>
      </c>
      <c r="E501" s="12" t="s">
        <v>180</v>
      </c>
      <c r="F501" s="13">
        <v>0</v>
      </c>
    </row>
    <row r="502" spans="1:6" x14ac:dyDescent="0.25">
      <c r="A502" s="5">
        <v>2026</v>
      </c>
      <c r="B502" s="5">
        <v>3</v>
      </c>
      <c r="C502" s="6" t="s">
        <v>556</v>
      </c>
      <c r="D502" s="7">
        <v>7184</v>
      </c>
      <c r="E502" s="14" t="s">
        <v>181</v>
      </c>
      <c r="F502" s="15">
        <f>SUM(F503:F505)</f>
        <v>0</v>
      </c>
    </row>
    <row r="503" spans="1:6" x14ac:dyDescent="0.25">
      <c r="A503" s="5">
        <v>2026</v>
      </c>
      <c r="B503" s="5">
        <v>3</v>
      </c>
      <c r="C503" s="6" t="s">
        <v>556</v>
      </c>
      <c r="D503" s="7">
        <v>10403</v>
      </c>
      <c r="E503" s="12" t="s">
        <v>547</v>
      </c>
      <c r="F503" s="13">
        <v>0</v>
      </c>
    </row>
    <row r="504" spans="1:6" x14ac:dyDescent="0.25">
      <c r="A504" s="5">
        <v>2026</v>
      </c>
      <c r="B504" s="5">
        <v>3</v>
      </c>
      <c r="C504" s="6" t="s">
        <v>556</v>
      </c>
      <c r="D504" s="7">
        <v>7185</v>
      </c>
      <c r="E504" s="12" t="s">
        <v>182</v>
      </c>
      <c r="F504" s="13">
        <v>0</v>
      </c>
    </row>
    <row r="505" spans="1:6" x14ac:dyDescent="0.25">
      <c r="A505" s="5">
        <v>2026</v>
      </c>
      <c r="B505" s="5">
        <v>3</v>
      </c>
      <c r="C505" s="6" t="s">
        <v>556</v>
      </c>
      <c r="D505" s="7">
        <v>7186</v>
      </c>
      <c r="E505" s="12" t="s">
        <v>548</v>
      </c>
      <c r="F505" s="13">
        <v>0</v>
      </c>
    </row>
    <row r="506" spans="1:6" x14ac:dyDescent="0.25">
      <c r="A506" s="5">
        <v>2026</v>
      </c>
      <c r="B506" s="5">
        <v>3</v>
      </c>
      <c r="C506" s="6" t="s">
        <v>556</v>
      </c>
      <c r="D506" s="7">
        <v>7089</v>
      </c>
      <c r="E506" s="12" t="s">
        <v>183</v>
      </c>
      <c r="F506" s="13">
        <v>0</v>
      </c>
    </row>
    <row r="507" spans="1:6" x14ac:dyDescent="0.25">
      <c r="A507" s="5">
        <v>2026</v>
      </c>
      <c r="B507" s="5">
        <v>3</v>
      </c>
      <c r="C507" s="6" t="s">
        <v>556</v>
      </c>
      <c r="D507" s="7">
        <v>6015</v>
      </c>
      <c r="E507" s="16" t="s">
        <v>281</v>
      </c>
      <c r="F507" s="15">
        <f>+F508+F690</f>
        <v>3958870176</v>
      </c>
    </row>
    <row r="508" spans="1:6" x14ac:dyDescent="0.25">
      <c r="A508" s="5">
        <v>2026</v>
      </c>
      <c r="B508" s="5">
        <v>3</v>
      </c>
      <c r="C508" s="6" t="s">
        <v>556</v>
      </c>
      <c r="D508" s="7">
        <v>6016</v>
      </c>
      <c r="E508" s="16" t="s">
        <v>282</v>
      </c>
      <c r="F508" s="15">
        <f>+F509+F528+F614+F662+F677</f>
        <v>3958870176</v>
      </c>
    </row>
    <row r="509" spans="1:6" x14ac:dyDescent="0.25">
      <c r="A509" s="5">
        <v>2026</v>
      </c>
      <c r="B509" s="5">
        <v>3</v>
      </c>
      <c r="C509" s="6" t="s">
        <v>556</v>
      </c>
      <c r="D509" s="7">
        <v>6017</v>
      </c>
      <c r="E509" s="14" t="s">
        <v>283</v>
      </c>
      <c r="F509" s="15">
        <f>+F510+F519+F527</f>
        <v>0</v>
      </c>
    </row>
    <row r="510" spans="1:6" x14ac:dyDescent="0.25">
      <c r="A510" s="5">
        <v>2026</v>
      </c>
      <c r="B510" s="5">
        <v>3</v>
      </c>
      <c r="C510" s="6" t="s">
        <v>556</v>
      </c>
      <c r="D510" s="7">
        <v>6018</v>
      </c>
      <c r="E510" s="14" t="s">
        <v>284</v>
      </c>
      <c r="F510" s="15">
        <f>SUM(F511:F518)</f>
        <v>0</v>
      </c>
    </row>
    <row r="511" spans="1:6" x14ac:dyDescent="0.25">
      <c r="A511" s="5">
        <v>2026</v>
      </c>
      <c r="B511" s="5">
        <v>3</v>
      </c>
      <c r="C511" s="6" t="s">
        <v>556</v>
      </c>
      <c r="D511" s="7">
        <v>6019</v>
      </c>
      <c r="E511" s="12" t="s">
        <v>285</v>
      </c>
      <c r="F511" s="13">
        <v>0</v>
      </c>
    </row>
    <row r="512" spans="1:6" x14ac:dyDescent="0.25">
      <c r="A512" s="5">
        <v>2026</v>
      </c>
      <c r="B512" s="5">
        <v>3</v>
      </c>
      <c r="C512" s="6" t="s">
        <v>556</v>
      </c>
      <c r="D512" s="7">
        <v>6020</v>
      </c>
      <c r="E512" s="12" t="s">
        <v>286</v>
      </c>
      <c r="F512" s="13">
        <v>0</v>
      </c>
    </row>
    <row r="513" spans="1:6" x14ac:dyDescent="0.25">
      <c r="A513" s="5">
        <v>2026</v>
      </c>
      <c r="B513" s="5">
        <v>3</v>
      </c>
      <c r="C513" s="6" t="s">
        <v>556</v>
      </c>
      <c r="D513" s="7">
        <v>6021</v>
      </c>
      <c r="E513" s="12" t="s">
        <v>287</v>
      </c>
      <c r="F513" s="13">
        <v>0</v>
      </c>
    </row>
    <row r="514" spans="1:6" x14ac:dyDescent="0.25">
      <c r="A514" s="5">
        <v>2026</v>
      </c>
      <c r="B514" s="5">
        <v>3</v>
      </c>
      <c r="C514" s="6" t="s">
        <v>556</v>
      </c>
      <c r="D514" s="7">
        <v>6022</v>
      </c>
      <c r="E514" s="12" t="s">
        <v>288</v>
      </c>
      <c r="F514" s="13">
        <v>0</v>
      </c>
    </row>
    <row r="515" spans="1:6" x14ac:dyDescent="0.25">
      <c r="A515" s="5">
        <v>2026</v>
      </c>
      <c r="B515" s="5">
        <v>3</v>
      </c>
      <c r="C515" s="6" t="s">
        <v>556</v>
      </c>
      <c r="D515" s="7">
        <v>6023</v>
      </c>
      <c r="E515" s="12" t="s">
        <v>289</v>
      </c>
      <c r="F515" s="13">
        <v>0</v>
      </c>
    </row>
    <row r="516" spans="1:6" x14ac:dyDescent="0.25">
      <c r="A516" s="5">
        <v>2026</v>
      </c>
      <c r="B516" s="5">
        <v>3</v>
      </c>
      <c r="C516" s="6" t="s">
        <v>556</v>
      </c>
      <c r="D516" s="7">
        <v>6024</v>
      </c>
      <c r="E516" s="12" t="s">
        <v>290</v>
      </c>
      <c r="F516" s="13">
        <v>0</v>
      </c>
    </row>
    <row r="517" spans="1:6" x14ac:dyDescent="0.25">
      <c r="A517" s="5">
        <v>2026</v>
      </c>
      <c r="B517" s="5">
        <v>3</v>
      </c>
      <c r="C517" s="6" t="s">
        <v>556</v>
      </c>
      <c r="D517" s="7">
        <v>6025</v>
      </c>
      <c r="E517" s="12" t="s">
        <v>291</v>
      </c>
      <c r="F517" s="13">
        <v>0</v>
      </c>
    </row>
    <row r="518" spans="1:6" x14ac:dyDescent="0.25">
      <c r="A518" s="5">
        <v>2026</v>
      </c>
      <c r="B518" s="5">
        <v>3</v>
      </c>
      <c r="C518" s="6" t="s">
        <v>556</v>
      </c>
      <c r="D518" s="7">
        <v>6026</v>
      </c>
      <c r="E518" s="12" t="s">
        <v>292</v>
      </c>
      <c r="F518" s="13">
        <v>0</v>
      </c>
    </row>
    <row r="519" spans="1:6" x14ac:dyDescent="0.25">
      <c r="A519" s="5">
        <v>2026</v>
      </c>
      <c r="B519" s="5">
        <v>3</v>
      </c>
      <c r="C519" s="6" t="s">
        <v>556</v>
      </c>
      <c r="D519" s="7">
        <v>6027</v>
      </c>
      <c r="E519" s="14" t="s">
        <v>293</v>
      </c>
      <c r="F519" s="15">
        <f>SUM(F520:F526)</f>
        <v>0</v>
      </c>
    </row>
    <row r="520" spans="1:6" x14ac:dyDescent="0.25">
      <c r="A520" s="5">
        <v>2026</v>
      </c>
      <c r="B520" s="5">
        <v>3</v>
      </c>
      <c r="C520" s="6" t="s">
        <v>556</v>
      </c>
      <c r="D520" s="7">
        <v>6028</v>
      </c>
      <c r="E520" s="12" t="s">
        <v>294</v>
      </c>
      <c r="F520" s="13">
        <v>0</v>
      </c>
    </row>
    <row r="521" spans="1:6" x14ac:dyDescent="0.25">
      <c r="A521" s="5">
        <v>2026</v>
      </c>
      <c r="B521" s="5">
        <v>3</v>
      </c>
      <c r="C521" s="6" t="s">
        <v>556</v>
      </c>
      <c r="D521" s="7">
        <v>6029</v>
      </c>
      <c r="E521" s="12" t="s">
        <v>295</v>
      </c>
      <c r="F521" s="13">
        <v>0</v>
      </c>
    </row>
    <row r="522" spans="1:6" x14ac:dyDescent="0.25">
      <c r="A522" s="5">
        <v>2026</v>
      </c>
      <c r="B522" s="5">
        <v>3</v>
      </c>
      <c r="C522" s="6" t="s">
        <v>556</v>
      </c>
      <c r="D522" s="7">
        <v>6030</v>
      </c>
      <c r="E522" s="12" t="s">
        <v>296</v>
      </c>
      <c r="F522" s="13">
        <v>0</v>
      </c>
    </row>
    <row r="523" spans="1:6" x14ac:dyDescent="0.25">
      <c r="A523" s="5">
        <v>2026</v>
      </c>
      <c r="B523" s="5">
        <v>3</v>
      </c>
      <c r="C523" s="6" t="s">
        <v>556</v>
      </c>
      <c r="D523" s="7">
        <v>6031</v>
      </c>
      <c r="E523" s="12" t="s">
        <v>297</v>
      </c>
      <c r="F523" s="13">
        <v>0</v>
      </c>
    </row>
    <row r="524" spans="1:6" x14ac:dyDescent="0.25">
      <c r="A524" s="5">
        <v>2026</v>
      </c>
      <c r="B524" s="5">
        <v>3</v>
      </c>
      <c r="C524" s="6" t="s">
        <v>556</v>
      </c>
      <c r="D524" s="7">
        <v>6032</v>
      </c>
      <c r="E524" s="12" t="s">
        <v>298</v>
      </c>
      <c r="F524" s="13">
        <v>0</v>
      </c>
    </row>
    <row r="525" spans="1:6" x14ac:dyDescent="0.25">
      <c r="A525" s="5">
        <v>2026</v>
      </c>
      <c r="B525" s="5">
        <v>3</v>
      </c>
      <c r="C525" s="6" t="s">
        <v>556</v>
      </c>
      <c r="D525" s="7">
        <v>6033</v>
      </c>
      <c r="E525" s="12" t="s">
        <v>299</v>
      </c>
      <c r="F525" s="13">
        <v>0</v>
      </c>
    </row>
    <row r="526" spans="1:6" x14ac:dyDescent="0.25">
      <c r="A526" s="5">
        <v>2026</v>
      </c>
      <c r="B526" s="5">
        <v>3</v>
      </c>
      <c r="C526" s="6" t="s">
        <v>556</v>
      </c>
      <c r="D526" s="7">
        <v>6034</v>
      </c>
      <c r="E526" s="12" t="s">
        <v>300</v>
      </c>
      <c r="F526" s="13">
        <v>0</v>
      </c>
    </row>
    <row r="527" spans="1:6" x14ac:dyDescent="0.25">
      <c r="A527" s="5">
        <v>2026</v>
      </c>
      <c r="B527" s="5">
        <v>3</v>
      </c>
      <c r="C527" s="6" t="s">
        <v>556</v>
      </c>
      <c r="D527" s="7">
        <v>7187</v>
      </c>
      <c r="E527" s="12" t="s">
        <v>301</v>
      </c>
      <c r="F527" s="13">
        <v>0</v>
      </c>
    </row>
    <row r="528" spans="1:6" x14ac:dyDescent="0.25">
      <c r="A528" s="5">
        <v>2026</v>
      </c>
      <c r="B528" s="5">
        <v>3</v>
      </c>
      <c r="C528" s="6" t="s">
        <v>556</v>
      </c>
      <c r="D528" s="7">
        <v>6035</v>
      </c>
      <c r="E528" s="14" t="s">
        <v>302</v>
      </c>
      <c r="F528" s="15">
        <f>+F529+F532+F535+F537+F545+F559+F569+F570+F571+F578</f>
        <v>2434900701</v>
      </c>
    </row>
    <row r="529" spans="1:6" x14ac:dyDescent="0.25">
      <c r="A529" s="5">
        <v>2026</v>
      </c>
      <c r="B529" s="5">
        <v>3</v>
      </c>
      <c r="C529" s="6" t="s">
        <v>556</v>
      </c>
      <c r="D529" s="7">
        <v>6036</v>
      </c>
      <c r="E529" s="14" t="s">
        <v>303</v>
      </c>
      <c r="F529" s="15">
        <f>SUM(F530:F531)</f>
        <v>415738059</v>
      </c>
    </row>
    <row r="530" spans="1:6" x14ac:dyDescent="0.25">
      <c r="A530" s="5">
        <v>2026</v>
      </c>
      <c r="B530" s="5">
        <v>3</v>
      </c>
      <c r="C530" s="6" t="s">
        <v>556</v>
      </c>
      <c r="D530" s="7">
        <v>6037</v>
      </c>
      <c r="E530" s="12" t="s">
        <v>304</v>
      </c>
      <c r="F530" s="13">
        <v>415738059</v>
      </c>
    </row>
    <row r="531" spans="1:6" x14ac:dyDescent="0.25">
      <c r="A531" s="5">
        <v>2026</v>
      </c>
      <c r="B531" s="5">
        <v>3</v>
      </c>
      <c r="C531" s="6" t="s">
        <v>556</v>
      </c>
      <c r="D531" s="7">
        <v>6038</v>
      </c>
      <c r="E531" s="12" t="s">
        <v>305</v>
      </c>
      <c r="F531" s="13">
        <v>0</v>
      </c>
    </row>
    <row r="532" spans="1:6" x14ac:dyDescent="0.25">
      <c r="A532" s="5">
        <v>2026</v>
      </c>
      <c r="B532" s="5">
        <v>3</v>
      </c>
      <c r="C532" s="6" t="s">
        <v>556</v>
      </c>
      <c r="D532" s="7">
        <v>7025</v>
      </c>
      <c r="E532" s="14" t="s">
        <v>306</v>
      </c>
      <c r="F532" s="15">
        <f>SUM(F533:F534)</f>
        <v>0</v>
      </c>
    </row>
    <row r="533" spans="1:6" x14ac:dyDescent="0.25">
      <c r="A533" s="5">
        <v>2026</v>
      </c>
      <c r="B533" s="5">
        <v>3</v>
      </c>
      <c r="C533" s="6" t="s">
        <v>556</v>
      </c>
      <c r="D533" s="7">
        <v>7027</v>
      </c>
      <c r="E533" s="12" t="s">
        <v>308</v>
      </c>
      <c r="F533" s="13">
        <v>0</v>
      </c>
    </row>
    <row r="534" spans="1:6" x14ac:dyDescent="0.25">
      <c r="A534" s="5">
        <v>2026</v>
      </c>
      <c r="B534" s="5">
        <v>3</v>
      </c>
      <c r="C534" s="6" t="s">
        <v>556</v>
      </c>
      <c r="D534" s="7">
        <v>7028</v>
      </c>
      <c r="E534" s="12" t="s">
        <v>309</v>
      </c>
      <c r="F534" s="13">
        <v>0</v>
      </c>
    </row>
    <row r="535" spans="1:6" x14ac:dyDescent="0.25">
      <c r="A535" s="5">
        <v>2026</v>
      </c>
      <c r="B535" s="5">
        <v>3</v>
      </c>
      <c r="C535" s="6" t="s">
        <v>556</v>
      </c>
      <c r="D535" s="7">
        <v>10404</v>
      </c>
      <c r="E535" s="14" t="s">
        <v>550</v>
      </c>
      <c r="F535" s="15">
        <f>SUM(F536:F536)</f>
        <v>0</v>
      </c>
    </row>
    <row r="536" spans="1:6" x14ac:dyDescent="0.25">
      <c r="A536" s="5">
        <v>2026</v>
      </c>
      <c r="B536" s="5">
        <v>3</v>
      </c>
      <c r="C536" s="6" t="s">
        <v>556</v>
      </c>
      <c r="D536" s="7">
        <v>10405</v>
      </c>
      <c r="E536" s="12" t="s">
        <v>551</v>
      </c>
      <c r="F536" s="13">
        <v>0</v>
      </c>
    </row>
    <row r="537" spans="1:6" x14ac:dyDescent="0.25">
      <c r="A537" s="5">
        <v>2026</v>
      </c>
      <c r="B537" s="5">
        <v>3</v>
      </c>
      <c r="C537" s="6" t="s">
        <v>556</v>
      </c>
      <c r="D537" s="7">
        <v>6039</v>
      </c>
      <c r="E537" s="14" t="s">
        <v>310</v>
      </c>
      <c r="F537" s="15">
        <f>SUM(F538:F544)</f>
        <v>1531307682</v>
      </c>
    </row>
    <row r="538" spans="1:6" x14ac:dyDescent="0.25">
      <c r="A538" s="5">
        <v>2026</v>
      </c>
      <c r="B538" s="5">
        <v>3</v>
      </c>
      <c r="C538" s="6" t="s">
        <v>556</v>
      </c>
      <c r="D538" s="7">
        <v>10435</v>
      </c>
      <c r="E538" s="12" t="s">
        <v>552</v>
      </c>
      <c r="F538" s="13">
        <v>0</v>
      </c>
    </row>
    <row r="539" spans="1:6" x14ac:dyDescent="0.25">
      <c r="A539" s="5">
        <v>2026</v>
      </c>
      <c r="B539" s="5">
        <v>3</v>
      </c>
      <c r="C539" s="6" t="s">
        <v>556</v>
      </c>
      <c r="D539" s="7">
        <v>6040</v>
      </c>
      <c r="E539" s="12" t="s">
        <v>311</v>
      </c>
      <c r="F539" s="13">
        <v>0</v>
      </c>
    </row>
    <row r="540" spans="1:6" x14ac:dyDescent="0.25">
      <c r="A540" s="5">
        <v>2026</v>
      </c>
      <c r="B540" s="5">
        <v>3</v>
      </c>
      <c r="C540" s="6" t="s">
        <v>556</v>
      </c>
      <c r="D540" s="7">
        <v>6041</v>
      </c>
      <c r="E540" s="12" t="s">
        <v>312</v>
      </c>
      <c r="F540" s="13">
        <v>0</v>
      </c>
    </row>
    <row r="541" spans="1:6" x14ac:dyDescent="0.25">
      <c r="A541" s="5">
        <v>2026</v>
      </c>
      <c r="B541" s="5">
        <v>3</v>
      </c>
      <c r="C541" s="6" t="s">
        <v>556</v>
      </c>
      <c r="D541" s="7">
        <v>6042</v>
      </c>
      <c r="E541" s="12" t="s">
        <v>313</v>
      </c>
      <c r="F541" s="13">
        <v>1056584345</v>
      </c>
    </row>
    <row r="542" spans="1:6" x14ac:dyDescent="0.25">
      <c r="A542" s="5">
        <v>2026</v>
      </c>
      <c r="B542" s="5">
        <v>3</v>
      </c>
      <c r="C542" s="6" t="s">
        <v>556</v>
      </c>
      <c r="D542" s="7">
        <v>6043</v>
      </c>
      <c r="E542" s="12" t="s">
        <v>314</v>
      </c>
      <c r="F542" s="13">
        <v>473567623</v>
      </c>
    </row>
    <row r="543" spans="1:6" x14ac:dyDescent="0.25">
      <c r="A543" s="5">
        <v>2026</v>
      </c>
      <c r="B543" s="5">
        <v>3</v>
      </c>
      <c r="C543" s="6" t="s">
        <v>556</v>
      </c>
      <c r="D543" s="7">
        <v>6044</v>
      </c>
      <c r="E543" s="12" t="s">
        <v>315</v>
      </c>
      <c r="F543" s="13">
        <v>1155714</v>
      </c>
    </row>
    <row r="544" spans="1:6" x14ac:dyDescent="0.25">
      <c r="A544" s="5">
        <v>2026</v>
      </c>
      <c r="B544" s="5">
        <v>3</v>
      </c>
      <c r="C544" s="6" t="s">
        <v>556</v>
      </c>
      <c r="D544" s="7">
        <v>6045</v>
      </c>
      <c r="E544" s="12" t="s">
        <v>316</v>
      </c>
      <c r="F544" s="13">
        <v>0</v>
      </c>
    </row>
    <row r="545" spans="1:6" x14ac:dyDescent="0.25">
      <c r="A545" s="5">
        <v>2026</v>
      </c>
      <c r="B545" s="5">
        <v>3</v>
      </c>
      <c r="C545" s="6" t="s">
        <v>556</v>
      </c>
      <c r="D545" s="7">
        <v>6046</v>
      </c>
      <c r="E545" s="14" t="s">
        <v>317</v>
      </c>
      <c r="F545" s="15">
        <f>SUM(F546:F558)</f>
        <v>66132452</v>
      </c>
    </row>
    <row r="546" spans="1:6" x14ac:dyDescent="0.25">
      <c r="A546" s="5">
        <v>2026</v>
      </c>
      <c r="B546" s="5">
        <v>3</v>
      </c>
      <c r="C546" s="6" t="s">
        <v>556</v>
      </c>
      <c r="D546" s="7">
        <v>6047</v>
      </c>
      <c r="E546" s="12" t="s">
        <v>318</v>
      </c>
      <c r="F546" s="13">
        <v>9917600</v>
      </c>
    </row>
    <row r="547" spans="1:6" x14ac:dyDescent="0.25">
      <c r="A547" s="5">
        <v>2026</v>
      </c>
      <c r="B547" s="5">
        <v>3</v>
      </c>
      <c r="C547" s="6" t="s">
        <v>556</v>
      </c>
      <c r="D547" s="7">
        <v>6048</v>
      </c>
      <c r="E547" s="12" t="s">
        <v>319</v>
      </c>
      <c r="F547" s="13">
        <v>7662057</v>
      </c>
    </row>
    <row r="548" spans="1:6" x14ac:dyDescent="0.25">
      <c r="A548" s="5">
        <v>2026</v>
      </c>
      <c r="B548" s="5">
        <v>3</v>
      </c>
      <c r="C548" s="6" t="s">
        <v>556</v>
      </c>
      <c r="D548" s="7">
        <v>6049</v>
      </c>
      <c r="E548" s="12" t="s">
        <v>320</v>
      </c>
      <c r="F548" s="13">
        <v>9701882</v>
      </c>
    </row>
    <row r="549" spans="1:6" x14ac:dyDescent="0.25">
      <c r="A549" s="5">
        <v>2026</v>
      </c>
      <c r="B549" s="5">
        <v>3</v>
      </c>
      <c r="C549" s="6" t="s">
        <v>556</v>
      </c>
      <c r="D549" s="7">
        <v>6050</v>
      </c>
      <c r="E549" s="12" t="s">
        <v>321</v>
      </c>
      <c r="F549" s="13">
        <v>5694000</v>
      </c>
    </row>
    <row r="550" spans="1:6" x14ac:dyDescent="0.25">
      <c r="A550" s="5">
        <v>2026</v>
      </c>
      <c r="B550" s="5">
        <v>3</v>
      </c>
      <c r="C550" s="6" t="s">
        <v>556</v>
      </c>
      <c r="D550" s="7">
        <v>6051</v>
      </c>
      <c r="E550" s="12" t="s">
        <v>322</v>
      </c>
      <c r="F550" s="13">
        <v>16599517</v>
      </c>
    </row>
    <row r="551" spans="1:6" x14ac:dyDescent="0.25">
      <c r="A551" s="5">
        <v>2026</v>
      </c>
      <c r="B551" s="5">
        <v>3</v>
      </c>
      <c r="C551" s="6" t="s">
        <v>556</v>
      </c>
      <c r="D551" s="7">
        <v>6052</v>
      </c>
      <c r="E551" s="12" t="s">
        <v>323</v>
      </c>
      <c r="F551" s="13">
        <v>14947260</v>
      </c>
    </row>
    <row r="552" spans="1:6" x14ac:dyDescent="0.25">
      <c r="A552" s="5">
        <v>2026</v>
      </c>
      <c r="B552" s="5">
        <v>3</v>
      </c>
      <c r="C552" s="6" t="s">
        <v>556</v>
      </c>
      <c r="D552" s="7">
        <v>6053</v>
      </c>
      <c r="E552" s="12" t="s">
        <v>324</v>
      </c>
      <c r="F552" s="13">
        <v>0</v>
      </c>
    </row>
    <row r="553" spans="1:6" x14ac:dyDescent="0.25">
      <c r="A553" s="5">
        <v>2026</v>
      </c>
      <c r="B553" s="5">
        <v>3</v>
      </c>
      <c r="C553" s="6" t="s">
        <v>556</v>
      </c>
      <c r="D553" s="7">
        <v>10314</v>
      </c>
      <c r="E553" s="12" t="s">
        <v>541</v>
      </c>
      <c r="F553" s="13">
        <v>0</v>
      </c>
    </row>
    <row r="554" spans="1:6" x14ac:dyDescent="0.25">
      <c r="A554" s="5">
        <v>2026</v>
      </c>
      <c r="B554" s="5">
        <v>3</v>
      </c>
      <c r="C554" s="6" t="s">
        <v>556</v>
      </c>
      <c r="D554" s="7">
        <v>10315</v>
      </c>
      <c r="E554" s="12" t="s">
        <v>542</v>
      </c>
      <c r="F554" s="13">
        <v>0</v>
      </c>
    </row>
    <row r="555" spans="1:6" x14ac:dyDescent="0.25">
      <c r="A555" s="5">
        <v>2026</v>
      </c>
      <c r="B555" s="5">
        <v>3</v>
      </c>
      <c r="C555" s="6" t="s">
        <v>556</v>
      </c>
      <c r="D555" s="7">
        <v>6054</v>
      </c>
      <c r="E555" s="12" t="s">
        <v>325</v>
      </c>
      <c r="F555" s="13">
        <v>0</v>
      </c>
    </row>
    <row r="556" spans="1:6" x14ac:dyDescent="0.25">
      <c r="A556" s="5">
        <v>2026</v>
      </c>
      <c r="B556" s="5">
        <v>3</v>
      </c>
      <c r="C556" s="6" t="s">
        <v>556</v>
      </c>
      <c r="D556" s="7">
        <v>6055</v>
      </c>
      <c r="E556" s="12" t="s">
        <v>326</v>
      </c>
      <c r="F556" s="13">
        <v>836091</v>
      </c>
    </row>
    <row r="557" spans="1:6" x14ac:dyDescent="0.25">
      <c r="A557" s="5">
        <v>2026</v>
      </c>
      <c r="B557" s="5">
        <v>3</v>
      </c>
      <c r="C557" s="6" t="s">
        <v>556</v>
      </c>
      <c r="D557" s="7">
        <v>6056</v>
      </c>
      <c r="E557" s="12" t="s">
        <v>327</v>
      </c>
      <c r="F557" s="13">
        <v>0</v>
      </c>
    </row>
    <row r="558" spans="1:6" x14ac:dyDescent="0.25">
      <c r="A558" s="5">
        <v>2026</v>
      </c>
      <c r="B558" s="5">
        <v>3</v>
      </c>
      <c r="C558" s="6" t="s">
        <v>556</v>
      </c>
      <c r="D558" s="7">
        <v>6057</v>
      </c>
      <c r="E558" s="12" t="s">
        <v>328</v>
      </c>
      <c r="F558" s="13">
        <v>774045</v>
      </c>
    </row>
    <row r="559" spans="1:6" x14ac:dyDescent="0.25">
      <c r="A559" s="5">
        <v>2026</v>
      </c>
      <c r="B559" s="5">
        <v>3</v>
      </c>
      <c r="C559" s="6" t="s">
        <v>556</v>
      </c>
      <c r="D559" s="7">
        <v>6058</v>
      </c>
      <c r="E559" s="14" t="s">
        <v>329</v>
      </c>
      <c r="F559" s="15">
        <f>SUM(F560:F568)</f>
        <v>141982569</v>
      </c>
    </row>
    <row r="560" spans="1:6" x14ac:dyDescent="0.25">
      <c r="A560" s="5">
        <v>2026</v>
      </c>
      <c r="B560" s="5">
        <v>3</v>
      </c>
      <c r="C560" s="6" t="s">
        <v>556</v>
      </c>
      <c r="D560" s="7">
        <v>6059</v>
      </c>
      <c r="E560" s="12" t="s">
        <v>330</v>
      </c>
      <c r="F560" s="13">
        <v>0</v>
      </c>
    </row>
    <row r="561" spans="1:6" x14ac:dyDescent="0.25">
      <c r="A561" s="5">
        <v>2026</v>
      </c>
      <c r="B561" s="5">
        <v>3</v>
      </c>
      <c r="C561" s="6" t="s">
        <v>556</v>
      </c>
      <c r="D561" s="7">
        <v>6060</v>
      </c>
      <c r="E561" s="12" t="s">
        <v>331</v>
      </c>
      <c r="F561" s="13">
        <v>1216682</v>
      </c>
    </row>
    <row r="562" spans="1:6" x14ac:dyDescent="0.25">
      <c r="A562" s="5">
        <v>2026</v>
      </c>
      <c r="B562" s="5">
        <v>3</v>
      </c>
      <c r="C562" s="6" t="s">
        <v>556</v>
      </c>
      <c r="D562" s="7">
        <v>6061</v>
      </c>
      <c r="E562" s="12" t="s">
        <v>332</v>
      </c>
      <c r="F562" s="13">
        <v>0</v>
      </c>
    </row>
    <row r="563" spans="1:6" x14ac:dyDescent="0.25">
      <c r="A563" s="5">
        <v>2026</v>
      </c>
      <c r="B563" s="5">
        <v>3</v>
      </c>
      <c r="C563" s="6" t="s">
        <v>556</v>
      </c>
      <c r="D563" s="7">
        <v>7058</v>
      </c>
      <c r="E563" s="12" t="s">
        <v>333</v>
      </c>
      <c r="F563" s="13">
        <v>0</v>
      </c>
    </row>
    <row r="564" spans="1:6" x14ac:dyDescent="0.25">
      <c r="A564" s="5">
        <v>2026</v>
      </c>
      <c r="B564" s="5">
        <v>3</v>
      </c>
      <c r="C564" s="6" t="s">
        <v>556</v>
      </c>
      <c r="D564" s="7">
        <v>6062</v>
      </c>
      <c r="E564" s="12" t="s">
        <v>334</v>
      </c>
      <c r="F564" s="13">
        <v>473833</v>
      </c>
    </row>
    <row r="565" spans="1:6" x14ac:dyDescent="0.25">
      <c r="A565" s="5">
        <v>2026</v>
      </c>
      <c r="B565" s="5">
        <v>3</v>
      </c>
      <c r="C565" s="6" t="s">
        <v>556</v>
      </c>
      <c r="D565" s="7">
        <v>7059</v>
      </c>
      <c r="E565" s="12" t="s">
        <v>335</v>
      </c>
      <c r="F565" s="13">
        <v>7347182</v>
      </c>
    </row>
    <row r="566" spans="1:6" x14ac:dyDescent="0.25">
      <c r="A566" s="5">
        <v>2026</v>
      </c>
      <c r="B566" s="5">
        <v>3</v>
      </c>
      <c r="C566" s="6" t="s">
        <v>556</v>
      </c>
      <c r="D566" s="7">
        <v>6063</v>
      </c>
      <c r="E566" s="12" t="s">
        <v>336</v>
      </c>
      <c r="F566" s="13">
        <v>1746095</v>
      </c>
    </row>
    <row r="567" spans="1:6" x14ac:dyDescent="0.25">
      <c r="A567" s="5">
        <v>2026</v>
      </c>
      <c r="B567" s="5">
        <v>3</v>
      </c>
      <c r="C567" s="6" t="s">
        <v>556</v>
      </c>
      <c r="D567" s="7">
        <v>6064</v>
      </c>
      <c r="E567" s="12" t="s">
        <v>337</v>
      </c>
      <c r="F567" s="13">
        <v>131198777</v>
      </c>
    </row>
    <row r="568" spans="1:6" x14ac:dyDescent="0.25">
      <c r="A568" s="5">
        <v>2026</v>
      </c>
      <c r="B568" s="5">
        <v>3</v>
      </c>
      <c r="C568" s="6" t="s">
        <v>556</v>
      </c>
      <c r="D568" s="7">
        <v>6065</v>
      </c>
      <c r="E568" s="12" t="s">
        <v>338</v>
      </c>
      <c r="F568" s="13">
        <v>0</v>
      </c>
    </row>
    <row r="569" spans="1:6" x14ac:dyDescent="0.25">
      <c r="A569" s="5">
        <v>2026</v>
      </c>
      <c r="B569" s="5">
        <v>3</v>
      </c>
      <c r="C569" s="6" t="s">
        <v>556</v>
      </c>
      <c r="D569" s="7">
        <v>6066</v>
      </c>
      <c r="E569" s="12" t="s">
        <v>339</v>
      </c>
      <c r="F569" s="13">
        <v>0</v>
      </c>
    </row>
    <row r="570" spans="1:6" x14ac:dyDescent="0.25">
      <c r="A570" s="5">
        <v>2026</v>
      </c>
      <c r="B570" s="5">
        <v>3</v>
      </c>
      <c r="C570" s="6" t="s">
        <v>556</v>
      </c>
      <c r="D570" s="7">
        <v>6067</v>
      </c>
      <c r="E570" s="12" t="s">
        <v>340</v>
      </c>
      <c r="F570" s="13">
        <v>0</v>
      </c>
    </row>
    <row r="571" spans="1:6" x14ac:dyDescent="0.25">
      <c r="A571" s="5">
        <v>2026</v>
      </c>
      <c r="B571" s="5">
        <v>3</v>
      </c>
      <c r="C571" s="6" t="s">
        <v>556</v>
      </c>
      <c r="D571" s="7">
        <v>6068</v>
      </c>
      <c r="E571" s="14" t="s">
        <v>341</v>
      </c>
      <c r="F571" s="15">
        <f>SUM(F572:F577)</f>
        <v>0</v>
      </c>
    </row>
    <row r="572" spans="1:6" x14ac:dyDescent="0.25">
      <c r="A572" s="5">
        <v>2026</v>
      </c>
      <c r="B572" s="5">
        <v>3</v>
      </c>
      <c r="C572" s="6" t="s">
        <v>556</v>
      </c>
      <c r="D572" s="7">
        <v>6069</v>
      </c>
      <c r="E572" s="12" t="s">
        <v>342</v>
      </c>
      <c r="F572" s="13">
        <v>0</v>
      </c>
    </row>
    <row r="573" spans="1:6" x14ac:dyDescent="0.25">
      <c r="A573" s="5">
        <v>2026</v>
      </c>
      <c r="B573" s="5">
        <v>3</v>
      </c>
      <c r="C573" s="6" t="s">
        <v>556</v>
      </c>
      <c r="D573" s="7">
        <v>6070</v>
      </c>
      <c r="E573" s="12" t="s">
        <v>343</v>
      </c>
      <c r="F573" s="13">
        <v>0</v>
      </c>
    </row>
    <row r="574" spans="1:6" x14ac:dyDescent="0.25">
      <c r="A574" s="5">
        <v>2026</v>
      </c>
      <c r="B574" s="5">
        <v>3</v>
      </c>
      <c r="C574" s="6" t="s">
        <v>556</v>
      </c>
      <c r="D574" s="7">
        <v>6071</v>
      </c>
      <c r="E574" s="12" t="s">
        <v>344</v>
      </c>
      <c r="F574" s="13">
        <v>0</v>
      </c>
    </row>
    <row r="575" spans="1:6" x14ac:dyDescent="0.25">
      <c r="A575" s="5">
        <v>2026</v>
      </c>
      <c r="B575" s="5">
        <v>3</v>
      </c>
      <c r="C575" s="6" t="s">
        <v>556</v>
      </c>
      <c r="D575" s="7">
        <v>7188</v>
      </c>
      <c r="E575" s="12" t="s">
        <v>345</v>
      </c>
      <c r="F575" s="13">
        <v>0</v>
      </c>
    </row>
    <row r="576" spans="1:6" x14ac:dyDescent="0.25">
      <c r="A576" s="5">
        <v>2026</v>
      </c>
      <c r="B576" s="5">
        <v>3</v>
      </c>
      <c r="C576" s="6" t="s">
        <v>556</v>
      </c>
      <c r="D576" s="7">
        <v>7189</v>
      </c>
      <c r="E576" s="12" t="s">
        <v>346</v>
      </c>
      <c r="F576" s="13">
        <v>0</v>
      </c>
    </row>
    <row r="577" spans="1:6" x14ac:dyDescent="0.25">
      <c r="A577" s="5">
        <v>2026</v>
      </c>
      <c r="B577" s="5">
        <v>3</v>
      </c>
      <c r="C577" s="6" t="s">
        <v>556</v>
      </c>
      <c r="D577" s="7">
        <v>7190</v>
      </c>
      <c r="E577" s="12" t="s">
        <v>347</v>
      </c>
      <c r="F577" s="13">
        <v>0</v>
      </c>
    </row>
    <row r="578" spans="1:6" x14ac:dyDescent="0.25">
      <c r="A578" s="5">
        <v>2026</v>
      </c>
      <c r="B578" s="5">
        <v>3</v>
      </c>
      <c r="C578" s="6" t="s">
        <v>556</v>
      </c>
      <c r="D578" s="7">
        <v>6072</v>
      </c>
      <c r="E578" s="14" t="s">
        <v>348</v>
      </c>
      <c r="F578" s="15">
        <f>SUM(F579:F611)</f>
        <v>279739939</v>
      </c>
    </row>
    <row r="579" spans="1:6" x14ac:dyDescent="0.25">
      <c r="A579" s="5">
        <v>2026</v>
      </c>
      <c r="B579" s="5">
        <v>3</v>
      </c>
      <c r="C579" s="6" t="s">
        <v>556</v>
      </c>
      <c r="D579" s="7">
        <v>6074</v>
      </c>
      <c r="E579" s="12" t="s">
        <v>349</v>
      </c>
      <c r="F579" s="13">
        <v>0</v>
      </c>
    </row>
    <row r="580" spans="1:6" x14ac:dyDescent="0.25">
      <c r="A580" s="5">
        <v>2026</v>
      </c>
      <c r="B580" s="5">
        <v>3</v>
      </c>
      <c r="C580" s="6" t="s">
        <v>556</v>
      </c>
      <c r="D580" s="7">
        <v>6075</v>
      </c>
      <c r="E580" s="12" t="s">
        <v>350</v>
      </c>
      <c r="F580" s="13">
        <v>0</v>
      </c>
    </row>
    <row r="581" spans="1:6" x14ac:dyDescent="0.25">
      <c r="A581" s="5">
        <v>2026</v>
      </c>
      <c r="B581" s="5">
        <v>3</v>
      </c>
      <c r="C581" s="6" t="s">
        <v>556</v>
      </c>
      <c r="D581" s="7">
        <v>6076</v>
      </c>
      <c r="E581" s="12" t="s">
        <v>351</v>
      </c>
      <c r="F581" s="13">
        <v>0</v>
      </c>
    </row>
    <row r="582" spans="1:6" x14ac:dyDescent="0.25">
      <c r="A582" s="5">
        <v>2026</v>
      </c>
      <c r="B582" s="5">
        <v>3</v>
      </c>
      <c r="C582" s="6" t="s">
        <v>556</v>
      </c>
      <c r="D582" s="7">
        <v>6077</v>
      </c>
      <c r="E582" s="12" t="s">
        <v>352</v>
      </c>
      <c r="F582" s="13">
        <v>0</v>
      </c>
    </row>
    <row r="583" spans="1:6" x14ac:dyDescent="0.25">
      <c r="A583" s="5">
        <v>2026</v>
      </c>
      <c r="B583" s="5">
        <v>3</v>
      </c>
      <c r="C583" s="6" t="s">
        <v>556</v>
      </c>
      <c r="D583" s="7">
        <v>6078</v>
      </c>
      <c r="E583" s="12" t="s">
        <v>353</v>
      </c>
      <c r="F583" s="13"/>
    </row>
    <row r="584" spans="1:6" x14ac:dyDescent="0.25">
      <c r="A584" s="5">
        <v>2026</v>
      </c>
      <c r="B584" s="5">
        <v>3</v>
      </c>
      <c r="C584" s="6" t="s">
        <v>556</v>
      </c>
      <c r="D584" s="7">
        <v>6079</v>
      </c>
      <c r="E584" s="12" t="s">
        <v>354</v>
      </c>
      <c r="F584" s="13">
        <v>6740000</v>
      </c>
    </row>
    <row r="585" spans="1:6" x14ac:dyDescent="0.25">
      <c r="A585" s="5">
        <v>2026</v>
      </c>
      <c r="B585" s="5">
        <v>3</v>
      </c>
      <c r="C585" s="6" t="s">
        <v>556</v>
      </c>
      <c r="D585" s="7">
        <v>6080</v>
      </c>
      <c r="E585" s="12" t="s">
        <v>355</v>
      </c>
      <c r="F585" s="13">
        <v>0</v>
      </c>
    </row>
    <row r="586" spans="1:6" x14ac:dyDescent="0.25">
      <c r="A586" s="5">
        <v>2026</v>
      </c>
      <c r="B586" s="5">
        <v>3</v>
      </c>
      <c r="C586" s="6" t="s">
        <v>556</v>
      </c>
      <c r="D586" s="7">
        <v>6081</v>
      </c>
      <c r="E586" s="12" t="s">
        <v>356</v>
      </c>
      <c r="F586" s="13">
        <v>0</v>
      </c>
    </row>
    <row r="587" spans="1:6" x14ac:dyDescent="0.25">
      <c r="A587" s="5">
        <v>2026</v>
      </c>
      <c r="B587" s="5">
        <v>3</v>
      </c>
      <c r="C587" s="6" t="s">
        <v>556</v>
      </c>
      <c r="D587" s="7">
        <v>6083</v>
      </c>
      <c r="E587" s="12" t="s">
        <v>357</v>
      </c>
      <c r="F587" s="13">
        <v>0</v>
      </c>
    </row>
    <row r="588" spans="1:6" x14ac:dyDescent="0.25">
      <c r="A588" s="5">
        <v>2026</v>
      </c>
      <c r="B588" s="5">
        <v>3</v>
      </c>
      <c r="C588" s="6" t="s">
        <v>556</v>
      </c>
      <c r="D588" s="7">
        <v>6084</v>
      </c>
      <c r="E588" s="12" t="s">
        <v>358</v>
      </c>
      <c r="F588" s="13">
        <v>0</v>
      </c>
    </row>
    <row r="589" spans="1:6" x14ac:dyDescent="0.25">
      <c r="A589" s="5">
        <v>2026</v>
      </c>
      <c r="B589" s="5">
        <v>3</v>
      </c>
      <c r="C589" s="6" t="s">
        <v>556</v>
      </c>
      <c r="D589" s="7">
        <v>6085</v>
      </c>
      <c r="E589" s="12" t="s">
        <v>359</v>
      </c>
      <c r="F589" s="13">
        <v>0</v>
      </c>
    </row>
    <row r="590" spans="1:6" x14ac:dyDescent="0.25">
      <c r="A590" s="5">
        <v>2026</v>
      </c>
      <c r="B590" s="5">
        <v>3</v>
      </c>
      <c r="C590" s="6" t="s">
        <v>556</v>
      </c>
      <c r="D590" s="7">
        <v>6086</v>
      </c>
      <c r="E590" s="12" t="s">
        <v>360</v>
      </c>
      <c r="F590" s="13">
        <v>0</v>
      </c>
    </row>
    <row r="591" spans="1:6" x14ac:dyDescent="0.25">
      <c r="A591" s="5">
        <v>2026</v>
      </c>
      <c r="B591" s="5">
        <v>3</v>
      </c>
      <c r="C591" s="6" t="s">
        <v>556</v>
      </c>
      <c r="D591" s="7">
        <v>6087</v>
      </c>
      <c r="E591" s="12" t="s">
        <v>361</v>
      </c>
      <c r="F591" s="13">
        <v>0</v>
      </c>
    </row>
    <row r="592" spans="1:6" x14ac:dyDescent="0.25">
      <c r="A592" s="5">
        <v>2026</v>
      </c>
      <c r="B592" s="5">
        <v>3</v>
      </c>
      <c r="C592" s="6" t="s">
        <v>556</v>
      </c>
      <c r="D592" s="7">
        <v>6088</v>
      </c>
      <c r="E592" s="12" t="s">
        <v>362</v>
      </c>
      <c r="F592" s="13">
        <v>0</v>
      </c>
    </row>
    <row r="593" spans="1:6" x14ac:dyDescent="0.25">
      <c r="A593" s="5">
        <v>2026</v>
      </c>
      <c r="B593" s="5">
        <v>3</v>
      </c>
      <c r="C593" s="6" t="s">
        <v>556</v>
      </c>
      <c r="D593" s="7">
        <v>6089</v>
      </c>
      <c r="E593" s="12" t="s">
        <v>363</v>
      </c>
      <c r="F593" s="13">
        <v>0</v>
      </c>
    </row>
    <row r="594" spans="1:6" x14ac:dyDescent="0.25">
      <c r="A594" s="5">
        <v>2026</v>
      </c>
      <c r="B594" s="5">
        <v>3</v>
      </c>
      <c r="C594" s="6" t="s">
        <v>556</v>
      </c>
      <c r="D594" s="7">
        <v>6090</v>
      </c>
      <c r="E594" s="12" t="s">
        <v>364</v>
      </c>
      <c r="F594" s="13">
        <v>0</v>
      </c>
    </row>
    <row r="595" spans="1:6" x14ac:dyDescent="0.25">
      <c r="A595" s="5">
        <v>2026</v>
      </c>
      <c r="B595" s="5">
        <v>3</v>
      </c>
      <c r="C595" s="6" t="s">
        <v>556</v>
      </c>
      <c r="D595" s="7">
        <v>6091</v>
      </c>
      <c r="E595" s="12" t="s">
        <v>365</v>
      </c>
      <c r="F595" s="13">
        <v>0</v>
      </c>
    </row>
    <row r="596" spans="1:6" x14ac:dyDescent="0.25">
      <c r="A596" s="5">
        <v>2026</v>
      </c>
      <c r="B596" s="5">
        <v>3</v>
      </c>
      <c r="C596" s="6" t="s">
        <v>556</v>
      </c>
      <c r="D596" s="7">
        <v>6092</v>
      </c>
      <c r="E596" s="12" t="s">
        <v>366</v>
      </c>
      <c r="F596" s="13">
        <v>0</v>
      </c>
    </row>
    <row r="597" spans="1:6" x14ac:dyDescent="0.25">
      <c r="A597" s="5">
        <v>2026</v>
      </c>
      <c r="B597" s="5">
        <v>3</v>
      </c>
      <c r="C597" s="6" t="s">
        <v>556</v>
      </c>
      <c r="D597" s="7">
        <v>6093</v>
      </c>
      <c r="E597" s="12" t="s">
        <v>367</v>
      </c>
      <c r="F597" s="13">
        <v>3306345</v>
      </c>
    </row>
    <row r="598" spans="1:6" x14ac:dyDescent="0.25">
      <c r="A598" s="5">
        <v>2026</v>
      </c>
      <c r="B598" s="5">
        <v>3</v>
      </c>
      <c r="C598" s="6" t="s">
        <v>556</v>
      </c>
      <c r="D598" s="7">
        <v>6094</v>
      </c>
      <c r="E598" s="12" t="s">
        <v>368</v>
      </c>
      <c r="F598" s="13">
        <v>0</v>
      </c>
    </row>
    <row r="599" spans="1:6" x14ac:dyDescent="0.25">
      <c r="A599" s="5">
        <v>2026</v>
      </c>
      <c r="B599" s="5">
        <v>3</v>
      </c>
      <c r="C599" s="6" t="s">
        <v>556</v>
      </c>
      <c r="D599" s="7">
        <v>6095</v>
      </c>
      <c r="E599" s="12" t="s">
        <v>369</v>
      </c>
      <c r="F599" s="13">
        <v>66837102</v>
      </c>
    </row>
    <row r="600" spans="1:6" x14ac:dyDescent="0.25">
      <c r="A600" s="5">
        <v>2026</v>
      </c>
      <c r="B600" s="5">
        <v>3</v>
      </c>
      <c r="C600" s="6" t="s">
        <v>556</v>
      </c>
      <c r="D600" s="7">
        <v>6096</v>
      </c>
      <c r="E600" s="12" t="s">
        <v>370</v>
      </c>
      <c r="F600" s="13">
        <v>202856492</v>
      </c>
    </row>
    <row r="601" spans="1:6" x14ac:dyDescent="0.25">
      <c r="A601" s="5">
        <v>2026</v>
      </c>
      <c r="B601" s="5">
        <v>3</v>
      </c>
      <c r="C601" s="6" t="s">
        <v>556</v>
      </c>
      <c r="D601" s="7">
        <v>6097</v>
      </c>
      <c r="E601" s="12" t="s">
        <v>371</v>
      </c>
      <c r="F601" s="13">
        <v>0</v>
      </c>
    </row>
    <row r="602" spans="1:6" x14ac:dyDescent="0.25">
      <c r="A602" s="5">
        <v>2026</v>
      </c>
      <c r="B602" s="5">
        <v>3</v>
      </c>
      <c r="C602" s="6" t="s">
        <v>556</v>
      </c>
      <c r="D602" s="7">
        <v>6098</v>
      </c>
      <c r="E602" s="12" t="s">
        <v>372</v>
      </c>
      <c r="F602" s="13">
        <v>0</v>
      </c>
    </row>
    <row r="603" spans="1:6" x14ac:dyDescent="0.25">
      <c r="A603" s="5">
        <v>2026</v>
      </c>
      <c r="B603" s="5">
        <v>3</v>
      </c>
      <c r="C603" s="6" t="s">
        <v>556</v>
      </c>
      <c r="D603" s="7">
        <v>6099</v>
      </c>
      <c r="E603" s="12" t="s">
        <v>373</v>
      </c>
      <c r="F603" s="13">
        <v>0</v>
      </c>
    </row>
    <row r="604" spans="1:6" x14ac:dyDescent="0.25">
      <c r="A604" s="5">
        <v>2026</v>
      </c>
      <c r="B604" s="5">
        <v>3</v>
      </c>
      <c r="C604" s="6" t="s">
        <v>556</v>
      </c>
      <c r="D604" s="7">
        <v>6100</v>
      </c>
      <c r="E604" s="12" t="s">
        <v>374</v>
      </c>
      <c r="F604" s="13">
        <v>0</v>
      </c>
    </row>
    <row r="605" spans="1:6" x14ac:dyDescent="0.25">
      <c r="A605" s="5">
        <v>2026</v>
      </c>
      <c r="B605" s="5">
        <v>3</v>
      </c>
      <c r="C605" s="6" t="s">
        <v>556</v>
      </c>
      <c r="D605" s="7">
        <v>7191</v>
      </c>
      <c r="E605" s="12" t="s">
        <v>375</v>
      </c>
      <c r="F605" s="13">
        <v>0</v>
      </c>
    </row>
    <row r="606" spans="1:6" x14ac:dyDescent="0.25">
      <c r="A606" s="5">
        <v>2026</v>
      </c>
      <c r="B606" s="5">
        <v>3</v>
      </c>
      <c r="C606" s="6" t="s">
        <v>556</v>
      </c>
      <c r="D606" s="7">
        <v>10182</v>
      </c>
      <c r="E606" s="12" t="s">
        <v>376</v>
      </c>
      <c r="F606" s="13">
        <v>0</v>
      </c>
    </row>
    <row r="607" spans="1:6" x14ac:dyDescent="0.25">
      <c r="A607" s="5">
        <v>2026</v>
      </c>
      <c r="B607" s="5">
        <v>3</v>
      </c>
      <c r="C607" s="6" t="s">
        <v>556</v>
      </c>
      <c r="D607" s="7">
        <v>10183</v>
      </c>
      <c r="E607" s="12" t="s">
        <v>377</v>
      </c>
      <c r="F607" s="13">
        <v>0</v>
      </c>
    </row>
    <row r="608" spans="1:6" x14ac:dyDescent="0.25">
      <c r="A608" s="5">
        <v>2026</v>
      </c>
      <c r="B608" s="5">
        <v>3</v>
      </c>
      <c r="C608" s="6" t="s">
        <v>556</v>
      </c>
      <c r="D608" s="7">
        <v>10316</v>
      </c>
      <c r="E608" s="12" t="s">
        <v>543</v>
      </c>
      <c r="F608" s="13">
        <v>0</v>
      </c>
    </row>
    <row r="609" spans="1:6" x14ac:dyDescent="0.25">
      <c r="A609" s="5">
        <v>2026</v>
      </c>
      <c r="B609" s="5">
        <v>3</v>
      </c>
      <c r="C609" s="6" t="s">
        <v>556</v>
      </c>
      <c r="D609" s="7">
        <v>10317</v>
      </c>
      <c r="E609" s="12" t="s">
        <v>544</v>
      </c>
      <c r="F609" s="13">
        <v>0</v>
      </c>
    </row>
    <row r="610" spans="1:6" x14ac:dyDescent="0.25">
      <c r="A610" s="5">
        <v>2026</v>
      </c>
      <c r="B610" s="5">
        <v>3</v>
      </c>
      <c r="C610" s="6" t="s">
        <v>556</v>
      </c>
      <c r="D610" s="7">
        <v>10436</v>
      </c>
      <c r="E610" s="12" t="s">
        <v>553</v>
      </c>
      <c r="F610" s="13">
        <v>0</v>
      </c>
    </row>
    <row r="611" spans="1:6" x14ac:dyDescent="0.25">
      <c r="A611" s="5">
        <v>2026</v>
      </c>
      <c r="B611" s="5">
        <v>3</v>
      </c>
      <c r="C611" s="6" t="s">
        <v>556</v>
      </c>
      <c r="D611" s="7">
        <v>6101</v>
      </c>
      <c r="E611" s="14" t="s">
        <v>378</v>
      </c>
      <c r="F611" s="15">
        <f>SUM(F612:F613)</f>
        <v>0</v>
      </c>
    </row>
    <row r="612" spans="1:6" x14ac:dyDescent="0.25">
      <c r="A612" s="5">
        <v>2026</v>
      </c>
      <c r="B612" s="5">
        <v>3</v>
      </c>
      <c r="C612" s="6" t="s">
        <v>556</v>
      </c>
      <c r="D612" s="7">
        <v>7192</v>
      </c>
      <c r="E612" s="12" t="s">
        <v>379</v>
      </c>
      <c r="F612" s="13">
        <v>0</v>
      </c>
    </row>
    <row r="613" spans="1:6" x14ac:dyDescent="0.25">
      <c r="A613" s="5">
        <v>2026</v>
      </c>
      <c r="B613" s="5">
        <v>3</v>
      </c>
      <c r="C613" s="6" t="s">
        <v>556</v>
      </c>
      <c r="D613" s="7">
        <v>7193</v>
      </c>
      <c r="E613" s="12" t="s">
        <v>380</v>
      </c>
      <c r="F613" s="13">
        <v>0</v>
      </c>
    </row>
    <row r="614" spans="1:6" x14ac:dyDescent="0.25">
      <c r="A614" s="5">
        <v>2026</v>
      </c>
      <c r="B614" s="5">
        <v>3</v>
      </c>
      <c r="C614" s="6" t="s">
        <v>556</v>
      </c>
      <c r="D614" s="7">
        <v>6106</v>
      </c>
      <c r="E614" s="14" t="s">
        <v>381</v>
      </c>
      <c r="F614" s="15">
        <f>+F615+F642+F646+F658</f>
        <v>439492975</v>
      </c>
    </row>
    <row r="615" spans="1:6" x14ac:dyDescent="0.25">
      <c r="A615" s="5">
        <v>2026</v>
      </c>
      <c r="B615" s="5">
        <v>3</v>
      </c>
      <c r="C615" s="6" t="s">
        <v>556</v>
      </c>
      <c r="D615" s="7">
        <v>6107</v>
      </c>
      <c r="E615" s="14" t="s">
        <v>382</v>
      </c>
      <c r="F615" s="15">
        <f>SUM(F616:F641)</f>
        <v>193776799</v>
      </c>
    </row>
    <row r="616" spans="1:6" x14ac:dyDescent="0.25">
      <c r="A616" s="5">
        <v>2026</v>
      </c>
      <c r="B616" s="5">
        <v>3</v>
      </c>
      <c r="C616" s="6" t="s">
        <v>556</v>
      </c>
      <c r="D616" s="7">
        <v>6108</v>
      </c>
      <c r="E616" s="12" t="s">
        <v>383</v>
      </c>
      <c r="F616" s="13">
        <v>8038187</v>
      </c>
    </row>
    <row r="617" spans="1:6" x14ac:dyDescent="0.25">
      <c r="A617" s="5">
        <v>2026</v>
      </c>
      <c r="B617" s="5">
        <v>3</v>
      </c>
      <c r="C617" s="6" t="s">
        <v>556</v>
      </c>
      <c r="D617" s="7">
        <v>6109</v>
      </c>
      <c r="E617" s="12" t="s">
        <v>384</v>
      </c>
      <c r="F617" s="13">
        <v>2976154</v>
      </c>
    </row>
    <row r="618" spans="1:6" x14ac:dyDescent="0.25">
      <c r="A618" s="5">
        <v>2026</v>
      </c>
      <c r="B618" s="5">
        <v>3</v>
      </c>
      <c r="C618" s="6" t="s">
        <v>556</v>
      </c>
      <c r="D618" s="7">
        <v>6110</v>
      </c>
      <c r="E618" s="12" t="s">
        <v>385</v>
      </c>
      <c r="F618" s="13">
        <v>8813135</v>
      </c>
    </row>
    <row r="619" spans="1:6" x14ac:dyDescent="0.25">
      <c r="A619" s="5">
        <v>2026</v>
      </c>
      <c r="B619" s="5">
        <v>3</v>
      </c>
      <c r="C619" s="6" t="s">
        <v>556</v>
      </c>
      <c r="D619" s="7">
        <v>6111</v>
      </c>
      <c r="E619" s="12" t="s">
        <v>386</v>
      </c>
      <c r="F619" s="13">
        <v>695332</v>
      </c>
    </row>
    <row r="620" spans="1:6" x14ac:dyDescent="0.25">
      <c r="A620" s="5">
        <v>2026</v>
      </c>
      <c r="B620" s="5">
        <v>3</v>
      </c>
      <c r="C620" s="6" t="s">
        <v>556</v>
      </c>
      <c r="D620" s="7">
        <v>6112</v>
      </c>
      <c r="E620" s="12" t="s">
        <v>387</v>
      </c>
      <c r="F620" s="13">
        <v>3715524</v>
      </c>
    </row>
    <row r="621" spans="1:6" x14ac:dyDescent="0.25">
      <c r="A621" s="5">
        <v>2026</v>
      </c>
      <c r="B621" s="5">
        <v>3</v>
      </c>
      <c r="C621" s="6" t="s">
        <v>556</v>
      </c>
      <c r="D621" s="7">
        <v>6113</v>
      </c>
      <c r="E621" s="12" t="s">
        <v>388</v>
      </c>
      <c r="F621" s="13">
        <v>71831697</v>
      </c>
    </row>
    <row r="622" spans="1:6" x14ac:dyDescent="0.25">
      <c r="A622" s="5">
        <v>2026</v>
      </c>
      <c r="B622" s="5">
        <v>3</v>
      </c>
      <c r="C622" s="6" t="s">
        <v>556</v>
      </c>
      <c r="D622" s="7">
        <v>6114</v>
      </c>
      <c r="E622" s="12" t="s">
        <v>389</v>
      </c>
      <c r="F622" s="13">
        <v>20500060</v>
      </c>
    </row>
    <row r="623" spans="1:6" x14ac:dyDescent="0.25">
      <c r="A623" s="5">
        <v>2026</v>
      </c>
      <c r="B623" s="5">
        <v>3</v>
      </c>
      <c r="C623" s="6" t="s">
        <v>556</v>
      </c>
      <c r="D623" s="7">
        <v>6115</v>
      </c>
      <c r="E623" s="12" t="s">
        <v>390</v>
      </c>
      <c r="F623" s="13">
        <v>0</v>
      </c>
    </row>
    <row r="624" spans="1:6" x14ac:dyDescent="0.25">
      <c r="A624" s="5">
        <v>2026</v>
      </c>
      <c r="B624" s="5">
        <v>3</v>
      </c>
      <c r="C624" s="6" t="s">
        <v>556</v>
      </c>
      <c r="D624" s="7">
        <v>6116</v>
      </c>
      <c r="E624" s="12" t="s">
        <v>391</v>
      </c>
      <c r="F624" s="13">
        <v>2919700</v>
      </c>
    </row>
    <row r="625" spans="1:6" x14ac:dyDescent="0.25">
      <c r="A625" s="5">
        <v>2026</v>
      </c>
      <c r="B625" s="5">
        <v>3</v>
      </c>
      <c r="C625" s="6" t="s">
        <v>556</v>
      </c>
      <c r="D625" s="7">
        <v>6117</v>
      </c>
      <c r="E625" s="12" t="s">
        <v>392</v>
      </c>
      <c r="F625" s="13">
        <v>0</v>
      </c>
    </row>
    <row r="626" spans="1:6" x14ac:dyDescent="0.25">
      <c r="A626" s="5">
        <v>2026</v>
      </c>
      <c r="B626" s="5">
        <v>3</v>
      </c>
      <c r="C626" s="6" t="s">
        <v>556</v>
      </c>
      <c r="D626" s="7">
        <v>6118</v>
      </c>
      <c r="E626" s="12" t="s">
        <v>393</v>
      </c>
      <c r="F626" s="13">
        <v>11804844</v>
      </c>
    </row>
    <row r="627" spans="1:6" x14ac:dyDescent="0.25">
      <c r="A627" s="5">
        <v>2026</v>
      </c>
      <c r="B627" s="5">
        <v>3</v>
      </c>
      <c r="C627" s="6" t="s">
        <v>556</v>
      </c>
      <c r="D627" s="7">
        <v>6120</v>
      </c>
      <c r="E627" s="12" t="s">
        <v>394</v>
      </c>
      <c r="F627" s="13">
        <v>0</v>
      </c>
    </row>
    <row r="628" spans="1:6" x14ac:dyDescent="0.25">
      <c r="A628" s="5">
        <v>2026</v>
      </c>
      <c r="B628" s="5">
        <v>3</v>
      </c>
      <c r="C628" s="6" t="s">
        <v>556</v>
      </c>
      <c r="D628" s="7">
        <v>6121</v>
      </c>
      <c r="E628" s="12" t="s">
        <v>395</v>
      </c>
      <c r="F628" s="13">
        <v>9335243</v>
      </c>
    </row>
    <row r="629" spans="1:6" x14ac:dyDescent="0.25">
      <c r="A629" s="5">
        <v>2026</v>
      </c>
      <c r="B629" s="5">
        <v>3</v>
      </c>
      <c r="C629" s="6" t="s">
        <v>556</v>
      </c>
      <c r="D629" s="7">
        <v>6122</v>
      </c>
      <c r="E629" s="12" t="s">
        <v>396</v>
      </c>
      <c r="F629" s="13">
        <v>0</v>
      </c>
    </row>
    <row r="630" spans="1:6" x14ac:dyDescent="0.25">
      <c r="A630" s="5">
        <v>2026</v>
      </c>
      <c r="B630" s="5">
        <v>3</v>
      </c>
      <c r="C630" s="6" t="s">
        <v>556</v>
      </c>
      <c r="D630" s="7">
        <v>6123</v>
      </c>
      <c r="E630" s="12" t="s">
        <v>397</v>
      </c>
      <c r="F630" s="13">
        <v>0</v>
      </c>
    </row>
    <row r="631" spans="1:6" x14ac:dyDescent="0.25">
      <c r="A631" s="5">
        <v>2026</v>
      </c>
      <c r="B631" s="5">
        <v>3</v>
      </c>
      <c r="C631" s="6" t="s">
        <v>556</v>
      </c>
      <c r="D631" s="7">
        <v>6124</v>
      </c>
      <c r="E631" s="12" t="s">
        <v>398</v>
      </c>
      <c r="F631" s="13">
        <v>0</v>
      </c>
    </row>
    <row r="632" spans="1:6" x14ac:dyDescent="0.25">
      <c r="A632" s="5">
        <v>2026</v>
      </c>
      <c r="B632" s="5">
        <v>3</v>
      </c>
      <c r="C632" s="6" t="s">
        <v>556</v>
      </c>
      <c r="D632" s="7">
        <v>6125</v>
      </c>
      <c r="E632" s="12" t="s">
        <v>399</v>
      </c>
      <c r="F632" s="13">
        <v>0</v>
      </c>
    </row>
    <row r="633" spans="1:6" x14ac:dyDescent="0.25">
      <c r="A633" s="5">
        <v>2026</v>
      </c>
      <c r="B633" s="5">
        <v>3</v>
      </c>
      <c r="C633" s="6" t="s">
        <v>556</v>
      </c>
      <c r="D633" s="7">
        <v>6126</v>
      </c>
      <c r="E633" s="12" t="s">
        <v>400</v>
      </c>
      <c r="F633" s="13">
        <v>0</v>
      </c>
    </row>
    <row r="634" spans="1:6" x14ac:dyDescent="0.25">
      <c r="A634" s="5">
        <v>2026</v>
      </c>
      <c r="B634" s="5">
        <v>3</v>
      </c>
      <c r="C634" s="6" t="s">
        <v>556</v>
      </c>
      <c r="D634" s="7">
        <v>6127</v>
      </c>
      <c r="E634" s="12" t="s">
        <v>401</v>
      </c>
      <c r="F634" s="13">
        <v>0</v>
      </c>
    </row>
    <row r="635" spans="1:6" x14ac:dyDescent="0.25">
      <c r="A635" s="5">
        <v>2026</v>
      </c>
      <c r="B635" s="5">
        <v>3</v>
      </c>
      <c r="C635" s="6" t="s">
        <v>556</v>
      </c>
      <c r="D635" s="7">
        <v>6128</v>
      </c>
      <c r="E635" s="12" t="s">
        <v>402</v>
      </c>
      <c r="F635" s="13">
        <v>23494996</v>
      </c>
    </row>
    <row r="636" spans="1:6" x14ac:dyDescent="0.25">
      <c r="A636" s="5">
        <v>2026</v>
      </c>
      <c r="B636" s="5">
        <v>3</v>
      </c>
      <c r="C636" s="6" t="s">
        <v>556</v>
      </c>
      <c r="D636" s="7">
        <v>6129</v>
      </c>
      <c r="E636" s="12" t="s">
        <v>403</v>
      </c>
      <c r="F636" s="13">
        <v>16703101</v>
      </c>
    </row>
    <row r="637" spans="1:6" x14ac:dyDescent="0.25">
      <c r="A637" s="5">
        <v>2026</v>
      </c>
      <c r="B637" s="5">
        <v>3</v>
      </c>
      <c r="C637" s="6" t="s">
        <v>556</v>
      </c>
      <c r="D637" s="7">
        <v>6130</v>
      </c>
      <c r="E637" s="12" t="s">
        <v>404</v>
      </c>
      <c r="F637" s="13">
        <v>12948826</v>
      </c>
    </row>
    <row r="638" spans="1:6" x14ac:dyDescent="0.25">
      <c r="A638" s="5">
        <v>2026</v>
      </c>
      <c r="B638" s="5">
        <v>3</v>
      </c>
      <c r="C638" s="6" t="s">
        <v>556</v>
      </c>
      <c r="D638" s="7">
        <v>6131</v>
      </c>
      <c r="E638" s="12" t="s">
        <v>405</v>
      </c>
      <c r="F638" s="13">
        <v>0</v>
      </c>
    </row>
    <row r="639" spans="1:6" x14ac:dyDescent="0.25">
      <c r="A639" s="5">
        <v>2026</v>
      </c>
      <c r="B639" s="5">
        <v>3</v>
      </c>
      <c r="C639" s="6" t="s">
        <v>556</v>
      </c>
      <c r="D639" s="7">
        <v>6132</v>
      </c>
      <c r="E639" s="12" t="s">
        <v>406</v>
      </c>
      <c r="F639" s="13">
        <v>0</v>
      </c>
    </row>
    <row r="640" spans="1:6" x14ac:dyDescent="0.25">
      <c r="A640" s="5">
        <v>2026</v>
      </c>
      <c r="B640" s="5">
        <v>3</v>
      </c>
      <c r="C640" s="6" t="s">
        <v>556</v>
      </c>
      <c r="D640" s="7">
        <v>6133</v>
      </c>
      <c r="E640" s="12" t="s">
        <v>407</v>
      </c>
      <c r="F640" s="13">
        <v>0</v>
      </c>
    </row>
    <row r="641" spans="1:6" x14ac:dyDescent="0.25">
      <c r="A641" s="5">
        <v>2026</v>
      </c>
      <c r="B641" s="5">
        <v>3</v>
      </c>
      <c r="C641" s="6" t="s">
        <v>556</v>
      </c>
      <c r="D641" s="7">
        <v>6134</v>
      </c>
      <c r="E641" s="12" t="s">
        <v>408</v>
      </c>
      <c r="F641" s="13">
        <v>0</v>
      </c>
    </row>
    <row r="642" spans="1:6" x14ac:dyDescent="0.25">
      <c r="A642" s="5">
        <v>2026</v>
      </c>
      <c r="B642" s="5">
        <v>3</v>
      </c>
      <c r="C642" s="6" t="s">
        <v>556</v>
      </c>
      <c r="D642" s="7">
        <v>6135</v>
      </c>
      <c r="E642" s="14" t="s">
        <v>409</v>
      </c>
      <c r="F642" s="15">
        <f>SUM(F643:F645)</f>
        <v>0</v>
      </c>
    </row>
    <row r="643" spans="1:6" x14ac:dyDescent="0.25">
      <c r="A643" s="5">
        <v>2026</v>
      </c>
      <c r="B643" s="5">
        <v>3</v>
      </c>
      <c r="C643" s="6" t="s">
        <v>556</v>
      </c>
      <c r="D643" s="7">
        <v>6136</v>
      </c>
      <c r="E643" s="12" t="s">
        <v>410</v>
      </c>
      <c r="F643" s="13">
        <v>0</v>
      </c>
    </row>
    <row r="644" spans="1:6" x14ac:dyDescent="0.25">
      <c r="A644" s="5">
        <v>2026</v>
      </c>
      <c r="B644" s="5">
        <v>3</v>
      </c>
      <c r="C644" s="6" t="s">
        <v>556</v>
      </c>
      <c r="D644" s="7">
        <v>6137</v>
      </c>
      <c r="E644" s="12" t="s">
        <v>411</v>
      </c>
      <c r="F644" s="13">
        <v>0</v>
      </c>
    </row>
    <row r="645" spans="1:6" x14ac:dyDescent="0.25">
      <c r="A645" s="5">
        <v>2026</v>
      </c>
      <c r="B645" s="5">
        <v>3</v>
      </c>
      <c r="C645" s="6" t="s">
        <v>556</v>
      </c>
      <c r="D645" s="7">
        <v>6138</v>
      </c>
      <c r="E645" s="12" t="s">
        <v>412</v>
      </c>
      <c r="F645" s="13">
        <v>0</v>
      </c>
    </row>
    <row r="646" spans="1:6" x14ac:dyDescent="0.25">
      <c r="A646" s="5">
        <v>2026</v>
      </c>
      <c r="B646" s="5">
        <v>3</v>
      </c>
      <c r="C646" s="6" t="s">
        <v>556</v>
      </c>
      <c r="D646" s="7">
        <v>6139</v>
      </c>
      <c r="E646" s="14" t="s">
        <v>413</v>
      </c>
      <c r="F646" s="15">
        <f>SUM(F647:F657)</f>
        <v>245716176</v>
      </c>
    </row>
    <row r="647" spans="1:6" x14ac:dyDescent="0.25">
      <c r="A647" s="5">
        <v>2026</v>
      </c>
      <c r="B647" s="5">
        <v>3</v>
      </c>
      <c r="C647" s="6" t="s">
        <v>556</v>
      </c>
      <c r="D647" s="7">
        <v>6140</v>
      </c>
      <c r="E647" s="12" t="s">
        <v>414</v>
      </c>
      <c r="F647" s="13">
        <v>18159806</v>
      </c>
    </row>
    <row r="648" spans="1:6" x14ac:dyDescent="0.25">
      <c r="A648" s="5">
        <v>2026</v>
      </c>
      <c r="B648" s="5">
        <v>3</v>
      </c>
      <c r="C648" s="6" t="s">
        <v>556</v>
      </c>
      <c r="D648" s="7">
        <v>6141</v>
      </c>
      <c r="E648" s="12" t="s">
        <v>415</v>
      </c>
      <c r="F648" s="13">
        <v>0</v>
      </c>
    </row>
    <row r="649" spans="1:6" x14ac:dyDescent="0.25">
      <c r="A649" s="5">
        <v>2026</v>
      </c>
      <c r="B649" s="5">
        <v>3</v>
      </c>
      <c r="C649" s="6" t="s">
        <v>556</v>
      </c>
      <c r="D649" s="7">
        <v>6142</v>
      </c>
      <c r="E649" s="12" t="s">
        <v>416</v>
      </c>
      <c r="F649" s="13">
        <v>0</v>
      </c>
    </row>
    <row r="650" spans="1:6" x14ac:dyDescent="0.25">
      <c r="A650" s="5">
        <v>2026</v>
      </c>
      <c r="B650" s="5">
        <v>3</v>
      </c>
      <c r="C650" s="6" t="s">
        <v>556</v>
      </c>
      <c r="D650" s="7">
        <v>7060</v>
      </c>
      <c r="E650" s="12" t="s">
        <v>417</v>
      </c>
      <c r="F650" s="13">
        <v>0</v>
      </c>
    </row>
    <row r="651" spans="1:6" x14ac:dyDescent="0.25">
      <c r="A651" s="5">
        <v>2026</v>
      </c>
      <c r="B651" s="5">
        <v>3</v>
      </c>
      <c r="C651" s="6" t="s">
        <v>556</v>
      </c>
      <c r="D651" s="7">
        <v>6143</v>
      </c>
      <c r="E651" s="12" t="s">
        <v>418</v>
      </c>
      <c r="F651" s="13">
        <v>38919262</v>
      </c>
    </row>
    <row r="652" spans="1:6" x14ac:dyDescent="0.25">
      <c r="A652" s="5">
        <v>2026</v>
      </c>
      <c r="B652" s="5">
        <v>3</v>
      </c>
      <c r="C652" s="6" t="s">
        <v>556</v>
      </c>
      <c r="D652" s="7">
        <v>7194</v>
      </c>
      <c r="E652" s="12" t="s">
        <v>419</v>
      </c>
      <c r="F652" s="13">
        <v>188637108</v>
      </c>
    </row>
    <row r="653" spans="1:6" x14ac:dyDescent="0.25">
      <c r="A653" s="5">
        <v>2026</v>
      </c>
      <c r="B653" s="5">
        <v>3</v>
      </c>
      <c r="C653" s="6" t="s">
        <v>556</v>
      </c>
      <c r="D653" s="7">
        <v>7195</v>
      </c>
      <c r="E653" s="12" t="s">
        <v>420</v>
      </c>
      <c r="F653" s="13">
        <v>0</v>
      </c>
    </row>
    <row r="654" spans="1:6" x14ac:dyDescent="0.25">
      <c r="A654" s="5">
        <v>2026</v>
      </c>
      <c r="B654" s="5">
        <v>3</v>
      </c>
      <c r="C654" s="6" t="s">
        <v>556</v>
      </c>
      <c r="D654" s="7">
        <v>6144</v>
      </c>
      <c r="E654" s="12" t="s">
        <v>421</v>
      </c>
      <c r="F654" s="13">
        <v>0</v>
      </c>
    </row>
    <row r="655" spans="1:6" x14ac:dyDescent="0.25">
      <c r="A655" s="5">
        <v>2026</v>
      </c>
      <c r="B655" s="5">
        <v>3</v>
      </c>
      <c r="C655" s="6" t="s">
        <v>556</v>
      </c>
      <c r="D655" s="7">
        <v>6145</v>
      </c>
      <c r="E655" s="12" t="s">
        <v>422</v>
      </c>
      <c r="F655" s="13">
        <v>0</v>
      </c>
    </row>
    <row r="656" spans="1:6" x14ac:dyDescent="0.25">
      <c r="A656" s="5">
        <v>2026</v>
      </c>
      <c r="B656" s="5">
        <v>3</v>
      </c>
      <c r="C656" s="6" t="s">
        <v>556</v>
      </c>
      <c r="D656" s="7">
        <v>6146</v>
      </c>
      <c r="E656" s="12" t="s">
        <v>423</v>
      </c>
      <c r="F656" s="13">
        <v>0</v>
      </c>
    </row>
    <row r="657" spans="1:6" x14ac:dyDescent="0.25">
      <c r="A657" s="5">
        <v>2026</v>
      </c>
      <c r="B657" s="5">
        <v>3</v>
      </c>
      <c r="C657" s="6" t="s">
        <v>556</v>
      </c>
      <c r="D657" s="7">
        <v>6147</v>
      </c>
      <c r="E657" s="12" t="s">
        <v>424</v>
      </c>
      <c r="F657" s="13">
        <v>0</v>
      </c>
    </row>
    <row r="658" spans="1:6" x14ac:dyDescent="0.25">
      <c r="A658" s="5">
        <v>2026</v>
      </c>
      <c r="B658" s="5">
        <v>3</v>
      </c>
      <c r="C658" s="6" t="s">
        <v>556</v>
      </c>
      <c r="D658" s="7">
        <v>6148</v>
      </c>
      <c r="E658" s="14" t="s">
        <v>425</v>
      </c>
      <c r="F658" s="15">
        <f>SUM(F659:F661)</f>
        <v>0</v>
      </c>
    </row>
    <row r="659" spans="1:6" x14ac:dyDescent="0.25">
      <c r="A659" s="5">
        <v>2026</v>
      </c>
      <c r="B659" s="5">
        <v>3</v>
      </c>
      <c r="C659" s="6" t="s">
        <v>556</v>
      </c>
      <c r="D659" s="7">
        <v>6149</v>
      </c>
      <c r="E659" s="12" t="s">
        <v>426</v>
      </c>
      <c r="F659" s="13">
        <v>0</v>
      </c>
    </row>
    <row r="660" spans="1:6" x14ac:dyDescent="0.25">
      <c r="A660" s="5">
        <v>2026</v>
      </c>
      <c r="B660" s="5">
        <v>3</v>
      </c>
      <c r="C660" s="6" t="s">
        <v>556</v>
      </c>
      <c r="D660" s="7">
        <v>6150</v>
      </c>
      <c r="E660" s="12" t="s">
        <v>427</v>
      </c>
      <c r="F660" s="13">
        <v>0</v>
      </c>
    </row>
    <row r="661" spans="1:6" x14ac:dyDescent="0.25">
      <c r="A661" s="5">
        <v>2026</v>
      </c>
      <c r="B661" s="5">
        <v>3</v>
      </c>
      <c r="C661" s="6" t="s">
        <v>556</v>
      </c>
      <c r="D661" s="7">
        <v>7196</v>
      </c>
      <c r="E661" s="12" t="s">
        <v>428</v>
      </c>
      <c r="F661" s="13">
        <v>0</v>
      </c>
    </row>
    <row r="662" spans="1:6" x14ac:dyDescent="0.25">
      <c r="A662" s="5">
        <v>2026</v>
      </c>
      <c r="B662" s="5">
        <v>3</v>
      </c>
      <c r="C662" s="6" t="s">
        <v>556</v>
      </c>
      <c r="D662" s="7">
        <v>6151</v>
      </c>
      <c r="E662" s="14" t="s">
        <v>429</v>
      </c>
      <c r="F662" s="15">
        <f>+F663+F670+F673</f>
        <v>1084476500</v>
      </c>
    </row>
    <row r="663" spans="1:6" x14ac:dyDescent="0.25">
      <c r="A663" s="5">
        <v>2026</v>
      </c>
      <c r="B663" s="5">
        <v>3</v>
      </c>
      <c r="C663" s="6" t="s">
        <v>556</v>
      </c>
      <c r="D663" s="7">
        <v>6152</v>
      </c>
      <c r="E663" s="14" t="s">
        <v>430</v>
      </c>
      <c r="F663" s="15">
        <f>SUM(F664:F669)</f>
        <v>1084476500</v>
      </c>
    </row>
    <row r="664" spans="1:6" x14ac:dyDescent="0.25">
      <c r="A664" s="5">
        <v>2026</v>
      </c>
      <c r="B664" s="5">
        <v>3</v>
      </c>
      <c r="C664" s="6" t="s">
        <v>556</v>
      </c>
      <c r="D664" s="7">
        <v>6153</v>
      </c>
      <c r="E664" s="12" t="s">
        <v>431</v>
      </c>
      <c r="F664" s="13">
        <v>0</v>
      </c>
    </row>
    <row r="665" spans="1:6" x14ac:dyDescent="0.25">
      <c r="A665" s="5">
        <v>2026</v>
      </c>
      <c r="B665" s="5">
        <v>3</v>
      </c>
      <c r="C665" s="6" t="s">
        <v>556</v>
      </c>
      <c r="D665" s="7">
        <v>6154</v>
      </c>
      <c r="E665" s="12" t="s">
        <v>432</v>
      </c>
      <c r="F665" s="13">
        <v>0</v>
      </c>
    </row>
    <row r="666" spans="1:6" x14ac:dyDescent="0.25">
      <c r="A666" s="5">
        <v>2026</v>
      </c>
      <c r="B666" s="5">
        <v>3</v>
      </c>
      <c r="C666" s="6" t="s">
        <v>556</v>
      </c>
      <c r="D666" s="7">
        <v>6155</v>
      </c>
      <c r="E666" s="12" t="s">
        <v>433</v>
      </c>
      <c r="F666" s="13">
        <v>0</v>
      </c>
    </row>
    <row r="667" spans="1:6" x14ac:dyDescent="0.25">
      <c r="A667" s="5">
        <v>2026</v>
      </c>
      <c r="B667" s="5">
        <v>3</v>
      </c>
      <c r="C667" s="6" t="s">
        <v>556</v>
      </c>
      <c r="D667" s="7">
        <v>6156</v>
      </c>
      <c r="E667" s="12" t="s">
        <v>434</v>
      </c>
      <c r="F667" s="13">
        <v>0</v>
      </c>
    </row>
    <row r="668" spans="1:6" x14ac:dyDescent="0.25">
      <c r="A668" s="5">
        <v>2026</v>
      </c>
      <c r="B668" s="5">
        <v>3</v>
      </c>
      <c r="C668" s="6" t="s">
        <v>556</v>
      </c>
      <c r="D668" s="7">
        <v>6157</v>
      </c>
      <c r="E668" s="12" t="s">
        <v>435</v>
      </c>
      <c r="F668" s="13">
        <v>0</v>
      </c>
    </row>
    <row r="669" spans="1:6" x14ac:dyDescent="0.25">
      <c r="A669" s="5">
        <v>2026</v>
      </c>
      <c r="B669" s="5">
        <v>3</v>
      </c>
      <c r="C669" s="6" t="s">
        <v>556</v>
      </c>
      <c r="D669" s="7">
        <v>6158</v>
      </c>
      <c r="E669" s="12" t="s">
        <v>436</v>
      </c>
      <c r="F669" s="13">
        <v>1084476500</v>
      </c>
    </row>
    <row r="670" spans="1:6" x14ac:dyDescent="0.25">
      <c r="A670" s="5">
        <v>2026</v>
      </c>
      <c r="B670" s="5">
        <v>3</v>
      </c>
      <c r="C670" s="6" t="s">
        <v>556</v>
      </c>
      <c r="D670" s="7">
        <v>6159</v>
      </c>
      <c r="E670" s="14" t="s">
        <v>437</v>
      </c>
      <c r="F670" s="15">
        <f>SUM(F671:F672)</f>
        <v>0</v>
      </c>
    </row>
    <row r="671" spans="1:6" x14ac:dyDescent="0.25">
      <c r="A671" s="5">
        <v>2026</v>
      </c>
      <c r="B671" s="5">
        <v>3</v>
      </c>
      <c r="C671" s="6" t="s">
        <v>556</v>
      </c>
      <c r="D671" s="7">
        <v>6160</v>
      </c>
      <c r="E671" s="12" t="s">
        <v>438</v>
      </c>
      <c r="F671" s="13">
        <v>0</v>
      </c>
    </row>
    <row r="672" spans="1:6" x14ac:dyDescent="0.25">
      <c r="A672" s="5">
        <v>2026</v>
      </c>
      <c r="B672" s="5">
        <v>3</v>
      </c>
      <c r="C672" s="6" t="s">
        <v>556</v>
      </c>
      <c r="D672" s="7">
        <v>6161</v>
      </c>
      <c r="E672" s="12" t="s">
        <v>439</v>
      </c>
      <c r="F672" s="13">
        <v>0</v>
      </c>
    </row>
    <row r="673" spans="1:6" x14ac:dyDescent="0.25">
      <c r="A673" s="5">
        <v>2026</v>
      </c>
      <c r="B673" s="5">
        <v>3</v>
      </c>
      <c r="C673" s="6" t="s">
        <v>556</v>
      </c>
      <c r="D673" s="7">
        <v>6162</v>
      </c>
      <c r="E673" s="14" t="s">
        <v>440</v>
      </c>
      <c r="F673" s="15">
        <f>SUM(F674:F676)</f>
        <v>0</v>
      </c>
    </row>
    <row r="674" spans="1:6" x14ac:dyDescent="0.25">
      <c r="A674" s="5">
        <v>2026</v>
      </c>
      <c r="B674" s="5">
        <v>3</v>
      </c>
      <c r="C674" s="6" t="s">
        <v>556</v>
      </c>
      <c r="D674" s="7">
        <v>6163</v>
      </c>
      <c r="E674" s="12" t="s">
        <v>441</v>
      </c>
      <c r="F674" s="13">
        <v>0</v>
      </c>
    </row>
    <row r="675" spans="1:6" x14ac:dyDescent="0.25">
      <c r="A675" s="5">
        <v>2026</v>
      </c>
      <c r="B675" s="5">
        <v>3</v>
      </c>
      <c r="C675" s="6" t="s">
        <v>556</v>
      </c>
      <c r="D675" s="7">
        <v>10184</v>
      </c>
      <c r="E675" s="12" t="s">
        <v>442</v>
      </c>
      <c r="F675" s="13">
        <v>0</v>
      </c>
    </row>
    <row r="676" spans="1:6" x14ac:dyDescent="0.25">
      <c r="A676" s="5">
        <v>2026</v>
      </c>
      <c r="B676" s="5">
        <v>3</v>
      </c>
      <c r="C676" s="6" t="s">
        <v>556</v>
      </c>
      <c r="D676" s="7">
        <v>6164</v>
      </c>
      <c r="E676" s="12" t="s">
        <v>443</v>
      </c>
      <c r="F676" s="13">
        <v>0</v>
      </c>
    </row>
    <row r="677" spans="1:6" x14ac:dyDescent="0.25">
      <c r="A677" s="5">
        <v>2026</v>
      </c>
      <c r="B677" s="5">
        <v>3</v>
      </c>
      <c r="C677" s="6" t="s">
        <v>556</v>
      </c>
      <c r="D677" s="7">
        <v>6165</v>
      </c>
      <c r="E677" s="14" t="s">
        <v>444</v>
      </c>
      <c r="F677" s="15">
        <f>+F678+F679+F680+F681+F686+F687</f>
        <v>0</v>
      </c>
    </row>
    <row r="678" spans="1:6" x14ac:dyDescent="0.25">
      <c r="A678" s="5">
        <v>2026</v>
      </c>
      <c r="B678" s="5">
        <v>3</v>
      </c>
      <c r="C678" s="6" t="s">
        <v>556</v>
      </c>
      <c r="D678" s="7">
        <v>6166</v>
      </c>
      <c r="E678" s="12" t="s">
        <v>445</v>
      </c>
      <c r="F678" s="13">
        <v>0</v>
      </c>
    </row>
    <row r="679" spans="1:6" x14ac:dyDescent="0.25">
      <c r="A679" s="5">
        <v>2026</v>
      </c>
      <c r="B679" s="5">
        <v>3</v>
      </c>
      <c r="C679" s="6" t="s">
        <v>556</v>
      </c>
      <c r="D679" s="7">
        <v>6167</v>
      </c>
      <c r="E679" s="12" t="s">
        <v>446</v>
      </c>
      <c r="F679" s="13">
        <v>0</v>
      </c>
    </row>
    <row r="680" spans="1:6" x14ac:dyDescent="0.25">
      <c r="A680" s="5">
        <v>2026</v>
      </c>
      <c r="B680" s="5">
        <v>3</v>
      </c>
      <c r="C680" s="6" t="s">
        <v>556</v>
      </c>
      <c r="D680" s="7">
        <v>6168</v>
      </c>
      <c r="E680" s="12" t="s">
        <v>447</v>
      </c>
      <c r="F680" s="13">
        <v>0</v>
      </c>
    </row>
    <row r="681" spans="1:6" x14ac:dyDescent="0.25">
      <c r="A681" s="5">
        <v>2026</v>
      </c>
      <c r="B681" s="5">
        <v>3</v>
      </c>
      <c r="C681" s="6" t="s">
        <v>556</v>
      </c>
      <c r="D681" s="7">
        <v>6169</v>
      </c>
      <c r="E681" s="14" t="s">
        <v>448</v>
      </c>
      <c r="F681" s="15">
        <f>SUM(F682:F685)</f>
        <v>0</v>
      </c>
    </row>
    <row r="682" spans="1:6" x14ac:dyDescent="0.25">
      <c r="A682" s="5">
        <v>2026</v>
      </c>
      <c r="B682" s="5">
        <v>3</v>
      </c>
      <c r="C682" s="6" t="s">
        <v>556</v>
      </c>
      <c r="D682" s="7">
        <v>6170</v>
      </c>
      <c r="E682" s="12" t="s">
        <v>449</v>
      </c>
      <c r="F682" s="13">
        <v>0</v>
      </c>
    </row>
    <row r="683" spans="1:6" x14ac:dyDescent="0.25">
      <c r="A683" s="5">
        <v>2026</v>
      </c>
      <c r="B683" s="5">
        <v>3</v>
      </c>
      <c r="C683" s="6" t="s">
        <v>556</v>
      </c>
      <c r="D683" s="7">
        <v>6171</v>
      </c>
      <c r="E683" s="12" t="s">
        <v>450</v>
      </c>
      <c r="F683" s="13">
        <v>0</v>
      </c>
    </row>
    <row r="684" spans="1:6" x14ac:dyDescent="0.25">
      <c r="A684" s="5">
        <v>2026</v>
      </c>
      <c r="B684" s="5">
        <v>3</v>
      </c>
      <c r="C684" s="6" t="s">
        <v>556</v>
      </c>
      <c r="D684" s="7">
        <v>7197</v>
      </c>
      <c r="E684" s="12" t="s">
        <v>451</v>
      </c>
      <c r="F684" s="13">
        <v>0</v>
      </c>
    </row>
    <row r="685" spans="1:6" x14ac:dyDescent="0.25">
      <c r="A685" s="5">
        <v>2026</v>
      </c>
      <c r="B685" s="5">
        <v>3</v>
      </c>
      <c r="C685" s="6" t="s">
        <v>556</v>
      </c>
      <c r="D685" s="7">
        <v>6172</v>
      </c>
      <c r="E685" s="12" t="s">
        <v>452</v>
      </c>
      <c r="F685" s="13">
        <v>0</v>
      </c>
    </row>
    <row r="686" spans="1:6" x14ac:dyDescent="0.25">
      <c r="A686" s="5">
        <v>2026</v>
      </c>
      <c r="B686" s="5">
        <v>3</v>
      </c>
      <c r="C686" s="6" t="s">
        <v>556</v>
      </c>
      <c r="D686" s="7">
        <v>6173</v>
      </c>
      <c r="E686" s="12" t="s">
        <v>453</v>
      </c>
      <c r="F686" s="13">
        <v>0</v>
      </c>
    </row>
    <row r="687" spans="1:6" x14ac:dyDescent="0.25">
      <c r="A687" s="5">
        <v>2026</v>
      </c>
      <c r="B687" s="5">
        <v>3</v>
      </c>
      <c r="C687" s="6" t="s">
        <v>556</v>
      </c>
      <c r="D687" s="7">
        <v>6175</v>
      </c>
      <c r="E687" s="14" t="s">
        <v>454</v>
      </c>
      <c r="F687" s="15">
        <f>SUM(F688:F689)</f>
        <v>0</v>
      </c>
    </row>
    <row r="688" spans="1:6" x14ac:dyDescent="0.25">
      <c r="A688" s="5">
        <v>2026</v>
      </c>
      <c r="B688" s="5">
        <v>3</v>
      </c>
      <c r="C688" s="6" t="s">
        <v>556</v>
      </c>
      <c r="D688" s="7">
        <v>7116</v>
      </c>
      <c r="E688" s="12" t="s">
        <v>455</v>
      </c>
      <c r="F688" s="13">
        <v>0</v>
      </c>
    </row>
    <row r="689" spans="1:6" x14ac:dyDescent="0.25">
      <c r="A689" s="5">
        <v>2026</v>
      </c>
      <c r="B689" s="5">
        <v>3</v>
      </c>
      <c r="C689" s="6" t="s">
        <v>556</v>
      </c>
      <c r="D689" s="7">
        <v>7117</v>
      </c>
      <c r="E689" s="12" t="s">
        <v>456</v>
      </c>
      <c r="F689" s="13">
        <v>0</v>
      </c>
    </row>
    <row r="690" spans="1:6" x14ac:dyDescent="0.25">
      <c r="A690" s="5">
        <v>2026</v>
      </c>
      <c r="B690" s="5">
        <v>3</v>
      </c>
      <c r="C690" s="6" t="s">
        <v>556</v>
      </c>
      <c r="D690" s="7">
        <v>6176</v>
      </c>
      <c r="E690" s="16" t="s">
        <v>457</v>
      </c>
      <c r="F690" s="15">
        <f>+F691+F710+F797+F851+F866</f>
        <v>0</v>
      </c>
    </row>
    <row r="691" spans="1:6" x14ac:dyDescent="0.25">
      <c r="A691" s="5">
        <v>2026</v>
      </c>
      <c r="B691" s="5">
        <v>3</v>
      </c>
      <c r="C691" s="6" t="s">
        <v>556</v>
      </c>
      <c r="D691" s="7">
        <v>6177</v>
      </c>
      <c r="E691" s="14" t="s">
        <v>283</v>
      </c>
      <c r="F691" s="15">
        <f>+F692+F701+F709</f>
        <v>0</v>
      </c>
    </row>
    <row r="692" spans="1:6" x14ac:dyDescent="0.25">
      <c r="A692" s="5">
        <v>2026</v>
      </c>
      <c r="B692" s="5">
        <v>3</v>
      </c>
      <c r="C692" s="6" t="s">
        <v>556</v>
      </c>
      <c r="D692" s="7">
        <v>6178</v>
      </c>
      <c r="E692" s="14" t="s">
        <v>284</v>
      </c>
      <c r="F692" s="15">
        <f>SUM(F693:F700)</f>
        <v>0</v>
      </c>
    </row>
    <row r="693" spans="1:6" x14ac:dyDescent="0.25">
      <c r="A693" s="5">
        <v>2026</v>
      </c>
      <c r="B693" s="5">
        <v>3</v>
      </c>
      <c r="C693" s="6" t="s">
        <v>556</v>
      </c>
      <c r="D693" s="7">
        <v>6179</v>
      </c>
      <c r="E693" s="12" t="s">
        <v>285</v>
      </c>
      <c r="F693" s="13">
        <v>0</v>
      </c>
    </row>
    <row r="694" spans="1:6" x14ac:dyDescent="0.25">
      <c r="A694" s="5">
        <v>2026</v>
      </c>
      <c r="B694" s="5">
        <v>3</v>
      </c>
      <c r="C694" s="6" t="s">
        <v>556</v>
      </c>
      <c r="D694" s="7">
        <v>6180</v>
      </c>
      <c r="E694" s="12" t="s">
        <v>286</v>
      </c>
      <c r="F694" s="13">
        <v>0</v>
      </c>
    </row>
    <row r="695" spans="1:6" x14ac:dyDescent="0.25">
      <c r="A695" s="5">
        <v>2026</v>
      </c>
      <c r="B695" s="5">
        <v>3</v>
      </c>
      <c r="C695" s="6" t="s">
        <v>556</v>
      </c>
      <c r="D695" s="7">
        <v>6181</v>
      </c>
      <c r="E695" s="12" t="s">
        <v>287</v>
      </c>
      <c r="F695" s="13">
        <v>0</v>
      </c>
    </row>
    <row r="696" spans="1:6" x14ac:dyDescent="0.25">
      <c r="A696" s="5">
        <v>2026</v>
      </c>
      <c r="B696" s="5">
        <v>3</v>
      </c>
      <c r="C696" s="6" t="s">
        <v>556</v>
      </c>
      <c r="D696" s="7">
        <v>6182</v>
      </c>
      <c r="E696" s="12" t="s">
        <v>288</v>
      </c>
      <c r="F696" s="13">
        <v>0</v>
      </c>
    </row>
    <row r="697" spans="1:6" x14ac:dyDescent="0.25">
      <c r="A697" s="5">
        <v>2026</v>
      </c>
      <c r="B697" s="5">
        <v>3</v>
      </c>
      <c r="C697" s="6" t="s">
        <v>556</v>
      </c>
      <c r="D697" s="7">
        <v>6183</v>
      </c>
      <c r="E697" s="12" t="s">
        <v>289</v>
      </c>
      <c r="F697" s="13">
        <v>0</v>
      </c>
    </row>
    <row r="698" spans="1:6" x14ac:dyDescent="0.25">
      <c r="A698" s="5">
        <v>2026</v>
      </c>
      <c r="B698" s="5">
        <v>3</v>
      </c>
      <c r="C698" s="6" t="s">
        <v>556</v>
      </c>
      <c r="D698" s="7">
        <v>6184</v>
      </c>
      <c r="E698" s="12" t="s">
        <v>290</v>
      </c>
      <c r="F698" s="13">
        <v>0</v>
      </c>
    </row>
    <row r="699" spans="1:6" x14ac:dyDescent="0.25">
      <c r="A699" s="5">
        <v>2026</v>
      </c>
      <c r="B699" s="5">
        <v>3</v>
      </c>
      <c r="C699" s="6" t="s">
        <v>556</v>
      </c>
      <c r="D699" s="7">
        <v>6185</v>
      </c>
      <c r="E699" s="12" t="s">
        <v>291</v>
      </c>
      <c r="F699" s="13">
        <v>0</v>
      </c>
    </row>
    <row r="700" spans="1:6" x14ac:dyDescent="0.25">
      <c r="A700" s="5">
        <v>2026</v>
      </c>
      <c r="B700" s="5">
        <v>3</v>
      </c>
      <c r="C700" s="6" t="s">
        <v>556</v>
      </c>
      <c r="D700" s="7">
        <v>6186</v>
      </c>
      <c r="E700" s="12" t="s">
        <v>458</v>
      </c>
      <c r="F700" s="13">
        <v>0</v>
      </c>
    </row>
    <row r="701" spans="1:6" x14ac:dyDescent="0.25">
      <c r="A701" s="5">
        <v>2026</v>
      </c>
      <c r="B701" s="5">
        <v>3</v>
      </c>
      <c r="C701" s="6" t="s">
        <v>556</v>
      </c>
      <c r="D701" s="7">
        <v>6187</v>
      </c>
      <c r="E701" s="14" t="s">
        <v>293</v>
      </c>
      <c r="F701" s="15">
        <f>SUM(F702:F708)</f>
        <v>0</v>
      </c>
    </row>
    <row r="702" spans="1:6" x14ac:dyDescent="0.25">
      <c r="A702" s="5">
        <v>2026</v>
      </c>
      <c r="B702" s="5">
        <v>3</v>
      </c>
      <c r="C702" s="6" t="s">
        <v>556</v>
      </c>
      <c r="D702" s="7">
        <v>6188</v>
      </c>
      <c r="E702" s="12" t="s">
        <v>294</v>
      </c>
      <c r="F702" s="13">
        <v>0</v>
      </c>
    </row>
    <row r="703" spans="1:6" x14ac:dyDescent="0.25">
      <c r="A703" s="5">
        <v>2026</v>
      </c>
      <c r="B703" s="5">
        <v>3</v>
      </c>
      <c r="C703" s="6" t="s">
        <v>556</v>
      </c>
      <c r="D703" s="7">
        <v>6189</v>
      </c>
      <c r="E703" s="12" t="s">
        <v>295</v>
      </c>
      <c r="F703" s="13">
        <v>0</v>
      </c>
    </row>
    <row r="704" spans="1:6" x14ac:dyDescent="0.25">
      <c r="A704" s="5">
        <v>2026</v>
      </c>
      <c r="B704" s="5">
        <v>3</v>
      </c>
      <c r="C704" s="6" t="s">
        <v>556</v>
      </c>
      <c r="D704" s="7">
        <v>6190</v>
      </c>
      <c r="E704" s="12" t="s">
        <v>296</v>
      </c>
      <c r="F704" s="13">
        <v>0</v>
      </c>
    </row>
    <row r="705" spans="1:6" x14ac:dyDescent="0.25">
      <c r="A705" s="5">
        <v>2026</v>
      </c>
      <c r="B705" s="5">
        <v>3</v>
      </c>
      <c r="C705" s="6" t="s">
        <v>556</v>
      </c>
      <c r="D705" s="7">
        <v>6191</v>
      </c>
      <c r="E705" s="12" t="s">
        <v>297</v>
      </c>
      <c r="F705" s="13">
        <v>0</v>
      </c>
    </row>
    <row r="706" spans="1:6" x14ac:dyDescent="0.25">
      <c r="A706" s="5">
        <v>2026</v>
      </c>
      <c r="B706" s="5">
        <v>3</v>
      </c>
      <c r="C706" s="6" t="s">
        <v>556</v>
      </c>
      <c r="D706" s="7">
        <v>6192</v>
      </c>
      <c r="E706" s="12" t="s">
        <v>298</v>
      </c>
      <c r="F706" s="13">
        <v>0</v>
      </c>
    </row>
    <row r="707" spans="1:6" x14ac:dyDescent="0.25">
      <c r="A707" s="5">
        <v>2026</v>
      </c>
      <c r="B707" s="5">
        <v>3</v>
      </c>
      <c r="C707" s="6" t="s">
        <v>556</v>
      </c>
      <c r="D707" s="7">
        <v>6193</v>
      </c>
      <c r="E707" s="12" t="s">
        <v>299</v>
      </c>
      <c r="F707" s="13">
        <v>0</v>
      </c>
    </row>
    <row r="708" spans="1:6" x14ac:dyDescent="0.25">
      <c r="A708" s="5">
        <v>2026</v>
      </c>
      <c r="B708" s="5">
        <v>3</v>
      </c>
      <c r="C708" s="6" t="s">
        <v>556</v>
      </c>
      <c r="D708" s="7">
        <v>6194</v>
      </c>
      <c r="E708" s="12" t="s">
        <v>459</v>
      </c>
      <c r="F708" s="13">
        <v>0</v>
      </c>
    </row>
    <row r="709" spans="1:6" x14ac:dyDescent="0.25">
      <c r="A709" s="5">
        <v>2026</v>
      </c>
      <c r="B709" s="5">
        <v>3</v>
      </c>
      <c r="C709" s="6" t="s">
        <v>556</v>
      </c>
      <c r="D709" s="7">
        <v>7198</v>
      </c>
      <c r="E709" s="12" t="s">
        <v>301</v>
      </c>
      <c r="F709" s="13">
        <v>0</v>
      </c>
    </row>
    <row r="710" spans="1:6" x14ac:dyDescent="0.25">
      <c r="A710" s="5">
        <v>2026</v>
      </c>
      <c r="B710" s="5">
        <v>3</v>
      </c>
      <c r="C710" s="6" t="s">
        <v>556</v>
      </c>
      <c r="D710" s="7">
        <v>6195</v>
      </c>
      <c r="E710" s="14" t="s">
        <v>302</v>
      </c>
      <c r="F710" s="15">
        <f>+F711+F714+F718+F720+F728+F742+F752+F753+F754+F761</f>
        <v>0</v>
      </c>
    </row>
    <row r="711" spans="1:6" x14ac:dyDescent="0.25">
      <c r="A711" s="5">
        <v>2026</v>
      </c>
      <c r="B711" s="5">
        <v>3</v>
      </c>
      <c r="C711" s="6" t="s">
        <v>556</v>
      </c>
      <c r="D711" s="7">
        <v>6196</v>
      </c>
      <c r="E711" s="14" t="s">
        <v>303</v>
      </c>
      <c r="F711" s="15">
        <f>SUM(F712:F713)</f>
        <v>0</v>
      </c>
    </row>
    <row r="712" spans="1:6" x14ac:dyDescent="0.25">
      <c r="A712" s="5">
        <v>2026</v>
      </c>
      <c r="B712" s="5">
        <v>3</v>
      </c>
      <c r="C712" s="6" t="s">
        <v>556</v>
      </c>
      <c r="D712" s="7">
        <v>6197</v>
      </c>
      <c r="E712" s="12" t="s">
        <v>304</v>
      </c>
      <c r="F712" s="13">
        <v>0</v>
      </c>
    </row>
    <row r="713" spans="1:6" x14ac:dyDescent="0.25">
      <c r="A713" s="5">
        <v>2026</v>
      </c>
      <c r="B713" s="5">
        <v>3</v>
      </c>
      <c r="C713" s="6" t="s">
        <v>556</v>
      </c>
      <c r="D713" s="7">
        <v>6198</v>
      </c>
      <c r="E713" s="12" t="s">
        <v>305</v>
      </c>
      <c r="F713" s="13">
        <v>0</v>
      </c>
    </row>
    <row r="714" spans="1:6" x14ac:dyDescent="0.25">
      <c r="A714" s="5">
        <v>2026</v>
      </c>
      <c r="B714" s="5">
        <v>3</v>
      </c>
      <c r="C714" s="6" t="s">
        <v>556</v>
      </c>
      <c r="D714" s="7">
        <v>7029</v>
      </c>
      <c r="E714" s="14" t="s">
        <v>306</v>
      </c>
      <c r="F714" s="15">
        <f>SUM(F715:F717)</f>
        <v>0</v>
      </c>
    </row>
    <row r="715" spans="1:6" x14ac:dyDescent="0.25">
      <c r="A715" s="5">
        <v>2026</v>
      </c>
      <c r="B715" s="5">
        <v>3</v>
      </c>
      <c r="C715" s="6" t="s">
        <v>556</v>
      </c>
      <c r="D715" s="7">
        <v>7030</v>
      </c>
      <c r="E715" s="12" t="s">
        <v>307</v>
      </c>
      <c r="F715" s="13">
        <v>0</v>
      </c>
    </row>
    <row r="716" spans="1:6" x14ac:dyDescent="0.25">
      <c r="A716" s="5">
        <v>2026</v>
      </c>
      <c r="B716" s="5">
        <v>3</v>
      </c>
      <c r="C716" s="6" t="s">
        <v>556</v>
      </c>
      <c r="D716" s="7">
        <v>7031</v>
      </c>
      <c r="E716" s="12" t="s">
        <v>308</v>
      </c>
      <c r="F716" s="13">
        <v>0</v>
      </c>
    </row>
    <row r="717" spans="1:6" x14ac:dyDescent="0.25">
      <c r="A717" s="5">
        <v>2026</v>
      </c>
      <c r="B717" s="5">
        <v>3</v>
      </c>
      <c r="C717" s="6" t="s">
        <v>556</v>
      </c>
      <c r="D717" s="7">
        <v>7032</v>
      </c>
      <c r="E717" s="12" t="s">
        <v>309</v>
      </c>
      <c r="F717" s="13">
        <v>0</v>
      </c>
    </row>
    <row r="718" spans="1:6" x14ac:dyDescent="0.25">
      <c r="A718" s="5">
        <v>2026</v>
      </c>
      <c r="B718" s="5">
        <v>3</v>
      </c>
      <c r="C718" s="6" t="s">
        <v>556</v>
      </c>
      <c r="D718" s="7">
        <v>10406</v>
      </c>
      <c r="E718" s="14" t="s">
        <v>550</v>
      </c>
      <c r="F718" s="15">
        <f>SUM(F719:F719)</f>
        <v>0</v>
      </c>
    </row>
    <row r="719" spans="1:6" x14ac:dyDescent="0.25">
      <c r="A719" s="5">
        <v>2026</v>
      </c>
      <c r="B719" s="5">
        <v>3</v>
      </c>
      <c r="C719" s="6" t="s">
        <v>556</v>
      </c>
      <c r="D719" s="7">
        <v>10407</v>
      </c>
      <c r="E719" s="12" t="s">
        <v>551</v>
      </c>
      <c r="F719" s="13">
        <v>0</v>
      </c>
    </row>
    <row r="720" spans="1:6" x14ac:dyDescent="0.25">
      <c r="A720" s="5">
        <v>2026</v>
      </c>
      <c r="B720" s="5">
        <v>3</v>
      </c>
      <c r="C720" s="6" t="s">
        <v>556</v>
      </c>
      <c r="D720" s="7">
        <v>6199</v>
      </c>
      <c r="E720" s="14" t="s">
        <v>310</v>
      </c>
      <c r="F720" s="15">
        <f>SUM(F721:F727)</f>
        <v>0</v>
      </c>
    </row>
    <row r="721" spans="1:6" x14ac:dyDescent="0.25">
      <c r="A721" s="5">
        <v>2026</v>
      </c>
      <c r="B721" s="5">
        <v>3</v>
      </c>
      <c r="C721" s="6" t="s">
        <v>556</v>
      </c>
      <c r="D721" s="7">
        <v>10437</v>
      </c>
      <c r="E721" s="12" t="s">
        <v>552</v>
      </c>
      <c r="F721" s="13">
        <v>0</v>
      </c>
    </row>
    <row r="722" spans="1:6" x14ac:dyDescent="0.25">
      <c r="A722" s="5">
        <v>2026</v>
      </c>
      <c r="B722" s="5">
        <v>3</v>
      </c>
      <c r="C722" s="6" t="s">
        <v>556</v>
      </c>
      <c r="D722" s="7">
        <v>6200</v>
      </c>
      <c r="E722" s="12" t="s">
        <v>311</v>
      </c>
      <c r="F722" s="13">
        <v>0</v>
      </c>
    </row>
    <row r="723" spans="1:6" x14ac:dyDescent="0.25">
      <c r="A723" s="5">
        <v>2026</v>
      </c>
      <c r="B723" s="5">
        <v>3</v>
      </c>
      <c r="C723" s="6" t="s">
        <v>556</v>
      </c>
      <c r="D723" s="7">
        <v>6201</v>
      </c>
      <c r="E723" s="12" t="s">
        <v>312</v>
      </c>
      <c r="F723" s="13">
        <v>0</v>
      </c>
    </row>
    <row r="724" spans="1:6" x14ac:dyDescent="0.25">
      <c r="A724" s="5">
        <v>2026</v>
      </c>
      <c r="B724" s="5">
        <v>3</v>
      </c>
      <c r="C724" s="6" t="s">
        <v>556</v>
      </c>
      <c r="D724" s="7">
        <v>6202</v>
      </c>
      <c r="E724" s="12" t="s">
        <v>313</v>
      </c>
      <c r="F724" s="13">
        <v>0</v>
      </c>
    </row>
    <row r="725" spans="1:6" x14ac:dyDescent="0.25">
      <c r="A725" s="5">
        <v>2026</v>
      </c>
      <c r="B725" s="5">
        <v>3</v>
      </c>
      <c r="C725" s="6" t="s">
        <v>556</v>
      </c>
      <c r="D725" s="7">
        <v>6203</v>
      </c>
      <c r="E725" s="12" t="s">
        <v>314</v>
      </c>
      <c r="F725" s="13">
        <v>0</v>
      </c>
    </row>
    <row r="726" spans="1:6" x14ac:dyDescent="0.25">
      <c r="A726" s="5">
        <v>2026</v>
      </c>
      <c r="B726" s="5">
        <v>3</v>
      </c>
      <c r="C726" s="6" t="s">
        <v>556</v>
      </c>
      <c r="D726" s="7">
        <v>6204</v>
      </c>
      <c r="E726" s="12" t="s">
        <v>315</v>
      </c>
      <c r="F726" s="13">
        <v>0</v>
      </c>
    </row>
    <row r="727" spans="1:6" x14ac:dyDescent="0.25">
      <c r="A727" s="5">
        <v>2026</v>
      </c>
      <c r="B727" s="5">
        <v>3</v>
      </c>
      <c r="C727" s="6" t="s">
        <v>556</v>
      </c>
      <c r="D727" s="7">
        <v>6205</v>
      </c>
      <c r="E727" s="12" t="s">
        <v>460</v>
      </c>
      <c r="F727" s="13">
        <v>0</v>
      </c>
    </row>
    <row r="728" spans="1:6" x14ac:dyDescent="0.25">
      <c r="A728" s="5">
        <v>2026</v>
      </c>
      <c r="B728" s="5">
        <v>3</v>
      </c>
      <c r="C728" s="6" t="s">
        <v>556</v>
      </c>
      <c r="D728" s="7">
        <v>6206</v>
      </c>
      <c r="E728" s="14" t="s">
        <v>317</v>
      </c>
      <c r="F728" s="15">
        <f>SUM(F729:F741)</f>
        <v>0</v>
      </c>
    </row>
    <row r="729" spans="1:6" x14ac:dyDescent="0.25">
      <c r="A729" s="5">
        <v>2026</v>
      </c>
      <c r="B729" s="5">
        <v>3</v>
      </c>
      <c r="C729" s="6" t="s">
        <v>556</v>
      </c>
      <c r="D729" s="7">
        <v>6207</v>
      </c>
      <c r="E729" s="12" t="s">
        <v>318</v>
      </c>
      <c r="F729" s="13">
        <v>0</v>
      </c>
    </row>
    <row r="730" spans="1:6" x14ac:dyDescent="0.25">
      <c r="A730" s="5">
        <v>2026</v>
      </c>
      <c r="B730" s="5">
        <v>3</v>
      </c>
      <c r="C730" s="6" t="s">
        <v>556</v>
      </c>
      <c r="D730" s="7">
        <v>6208</v>
      </c>
      <c r="E730" s="12" t="s">
        <v>319</v>
      </c>
      <c r="F730" s="13">
        <v>0</v>
      </c>
    </row>
    <row r="731" spans="1:6" x14ac:dyDescent="0.25">
      <c r="A731" s="5">
        <v>2026</v>
      </c>
      <c r="B731" s="5">
        <v>3</v>
      </c>
      <c r="C731" s="6" t="s">
        <v>556</v>
      </c>
      <c r="D731" s="7">
        <v>6209</v>
      </c>
      <c r="E731" s="12" t="s">
        <v>320</v>
      </c>
      <c r="F731" s="13">
        <v>0</v>
      </c>
    </row>
    <row r="732" spans="1:6" x14ac:dyDescent="0.25">
      <c r="A732" s="5">
        <v>2026</v>
      </c>
      <c r="B732" s="5">
        <v>3</v>
      </c>
      <c r="C732" s="6" t="s">
        <v>556</v>
      </c>
      <c r="D732" s="7">
        <v>6210</v>
      </c>
      <c r="E732" s="12" t="s">
        <v>321</v>
      </c>
      <c r="F732" s="13">
        <v>0</v>
      </c>
    </row>
    <row r="733" spans="1:6" x14ac:dyDescent="0.25">
      <c r="A733" s="5">
        <v>2026</v>
      </c>
      <c r="B733" s="5">
        <v>3</v>
      </c>
      <c r="C733" s="6" t="s">
        <v>556</v>
      </c>
      <c r="D733" s="7">
        <v>6211</v>
      </c>
      <c r="E733" s="12" t="s">
        <v>322</v>
      </c>
      <c r="F733" s="13">
        <v>0</v>
      </c>
    </row>
    <row r="734" spans="1:6" x14ac:dyDescent="0.25">
      <c r="A734" s="5">
        <v>2026</v>
      </c>
      <c r="B734" s="5">
        <v>3</v>
      </c>
      <c r="C734" s="6" t="s">
        <v>556</v>
      </c>
      <c r="D734" s="7">
        <v>6212</v>
      </c>
      <c r="E734" s="12" t="s">
        <v>323</v>
      </c>
      <c r="F734" s="13">
        <v>0</v>
      </c>
    </row>
    <row r="735" spans="1:6" x14ac:dyDescent="0.25">
      <c r="A735" s="5">
        <v>2026</v>
      </c>
      <c r="B735" s="5">
        <v>3</v>
      </c>
      <c r="C735" s="6" t="s">
        <v>556</v>
      </c>
      <c r="D735" s="7">
        <v>6213</v>
      </c>
      <c r="E735" s="12" t="s">
        <v>324</v>
      </c>
      <c r="F735" s="13">
        <v>0</v>
      </c>
    </row>
    <row r="736" spans="1:6" x14ac:dyDescent="0.25">
      <c r="A736" s="5">
        <v>2026</v>
      </c>
      <c r="B736" s="5">
        <v>3</v>
      </c>
      <c r="C736" s="6" t="s">
        <v>556</v>
      </c>
      <c r="D736" s="7">
        <v>10318</v>
      </c>
      <c r="E736" s="12" t="s">
        <v>541</v>
      </c>
      <c r="F736" s="13">
        <v>0</v>
      </c>
    </row>
    <row r="737" spans="1:6" x14ac:dyDescent="0.25">
      <c r="A737" s="5">
        <v>2026</v>
      </c>
      <c r="B737" s="5">
        <v>3</v>
      </c>
      <c r="C737" s="6" t="s">
        <v>556</v>
      </c>
      <c r="D737" s="7">
        <v>10319</v>
      </c>
      <c r="E737" s="12" t="s">
        <v>542</v>
      </c>
      <c r="F737" s="13">
        <v>0</v>
      </c>
    </row>
    <row r="738" spans="1:6" x14ac:dyDescent="0.25">
      <c r="A738" s="5">
        <v>2026</v>
      </c>
      <c r="B738" s="5">
        <v>3</v>
      </c>
      <c r="C738" s="6" t="s">
        <v>556</v>
      </c>
      <c r="D738" s="7">
        <v>6214</v>
      </c>
      <c r="E738" s="12" t="s">
        <v>325</v>
      </c>
      <c r="F738" s="13">
        <v>0</v>
      </c>
    </row>
    <row r="739" spans="1:6" x14ac:dyDescent="0.25">
      <c r="A739" s="5">
        <v>2026</v>
      </c>
      <c r="B739" s="5">
        <v>3</v>
      </c>
      <c r="C739" s="6" t="s">
        <v>556</v>
      </c>
      <c r="D739" s="7">
        <v>6215</v>
      </c>
      <c r="E739" s="12" t="s">
        <v>326</v>
      </c>
      <c r="F739" s="13">
        <v>0</v>
      </c>
    </row>
    <row r="740" spans="1:6" x14ac:dyDescent="0.25">
      <c r="A740" s="5">
        <v>2026</v>
      </c>
      <c r="B740" s="5">
        <v>3</v>
      </c>
      <c r="C740" s="6" t="s">
        <v>556</v>
      </c>
      <c r="D740" s="7">
        <v>6216</v>
      </c>
      <c r="E740" s="12" t="s">
        <v>327</v>
      </c>
      <c r="F740" s="13">
        <v>0</v>
      </c>
    </row>
    <row r="741" spans="1:6" x14ac:dyDescent="0.25">
      <c r="A741" s="5">
        <v>2026</v>
      </c>
      <c r="B741" s="5">
        <v>3</v>
      </c>
      <c r="C741" s="6" t="s">
        <v>556</v>
      </c>
      <c r="D741" s="7">
        <v>6217</v>
      </c>
      <c r="E741" s="12" t="s">
        <v>328</v>
      </c>
      <c r="F741" s="13">
        <v>0</v>
      </c>
    </row>
    <row r="742" spans="1:6" x14ac:dyDescent="0.25">
      <c r="A742" s="5">
        <v>2026</v>
      </c>
      <c r="B742" s="5">
        <v>3</v>
      </c>
      <c r="C742" s="6" t="s">
        <v>556</v>
      </c>
      <c r="D742" s="7">
        <v>6218</v>
      </c>
      <c r="E742" s="14" t="s">
        <v>329</v>
      </c>
      <c r="F742" s="15">
        <f>SUM(F743:F751)</f>
        <v>0</v>
      </c>
    </row>
    <row r="743" spans="1:6" x14ac:dyDescent="0.25">
      <c r="A743" s="5">
        <v>2026</v>
      </c>
      <c r="B743" s="5">
        <v>3</v>
      </c>
      <c r="C743" s="6" t="s">
        <v>556</v>
      </c>
      <c r="D743" s="7">
        <v>6219</v>
      </c>
      <c r="E743" s="12" t="s">
        <v>330</v>
      </c>
      <c r="F743" s="13">
        <v>0</v>
      </c>
    </row>
    <row r="744" spans="1:6" x14ac:dyDescent="0.25">
      <c r="A744" s="5">
        <v>2026</v>
      </c>
      <c r="B744" s="5">
        <v>3</v>
      </c>
      <c r="C744" s="6" t="s">
        <v>556</v>
      </c>
      <c r="D744" s="7">
        <v>6220</v>
      </c>
      <c r="E744" s="12" t="s">
        <v>331</v>
      </c>
      <c r="F744" s="13">
        <v>0</v>
      </c>
    </row>
    <row r="745" spans="1:6" x14ac:dyDescent="0.25">
      <c r="A745" s="5">
        <v>2026</v>
      </c>
      <c r="B745" s="5">
        <v>3</v>
      </c>
      <c r="C745" s="6" t="s">
        <v>556</v>
      </c>
      <c r="D745" s="7">
        <v>6221</v>
      </c>
      <c r="E745" s="12" t="s">
        <v>332</v>
      </c>
      <c r="F745" s="13">
        <v>0</v>
      </c>
    </row>
    <row r="746" spans="1:6" x14ac:dyDescent="0.25">
      <c r="A746" s="5">
        <v>2026</v>
      </c>
      <c r="B746" s="5">
        <v>3</v>
      </c>
      <c r="C746" s="6" t="s">
        <v>556</v>
      </c>
      <c r="D746" s="7">
        <v>7061</v>
      </c>
      <c r="E746" s="12" t="s">
        <v>333</v>
      </c>
      <c r="F746" s="13">
        <v>0</v>
      </c>
    </row>
    <row r="747" spans="1:6" x14ac:dyDescent="0.25">
      <c r="A747" s="5">
        <v>2026</v>
      </c>
      <c r="B747" s="5">
        <v>3</v>
      </c>
      <c r="C747" s="6" t="s">
        <v>556</v>
      </c>
      <c r="D747" s="7">
        <v>6222</v>
      </c>
      <c r="E747" s="12" t="s">
        <v>334</v>
      </c>
      <c r="F747" s="13">
        <v>0</v>
      </c>
    </row>
    <row r="748" spans="1:6" x14ac:dyDescent="0.25">
      <c r="A748" s="5">
        <v>2026</v>
      </c>
      <c r="B748" s="5">
        <v>3</v>
      </c>
      <c r="C748" s="6" t="s">
        <v>556</v>
      </c>
      <c r="D748" s="7">
        <v>7062</v>
      </c>
      <c r="E748" s="12" t="s">
        <v>335</v>
      </c>
      <c r="F748" s="13">
        <v>0</v>
      </c>
    </row>
    <row r="749" spans="1:6" x14ac:dyDescent="0.25">
      <c r="A749" s="5">
        <v>2026</v>
      </c>
      <c r="B749" s="5">
        <v>3</v>
      </c>
      <c r="C749" s="6" t="s">
        <v>556</v>
      </c>
      <c r="D749" s="7">
        <v>6223</v>
      </c>
      <c r="E749" s="12" t="s">
        <v>336</v>
      </c>
      <c r="F749" s="13">
        <v>0</v>
      </c>
    </row>
    <row r="750" spans="1:6" x14ac:dyDescent="0.25">
      <c r="A750" s="5">
        <v>2026</v>
      </c>
      <c r="B750" s="5">
        <v>3</v>
      </c>
      <c r="C750" s="6" t="s">
        <v>556</v>
      </c>
      <c r="D750" s="7">
        <v>6224</v>
      </c>
      <c r="E750" s="12" t="s">
        <v>337</v>
      </c>
      <c r="F750" s="13">
        <v>0</v>
      </c>
    </row>
    <row r="751" spans="1:6" x14ac:dyDescent="0.25">
      <c r="A751" s="5">
        <v>2026</v>
      </c>
      <c r="B751" s="5">
        <v>3</v>
      </c>
      <c r="C751" s="6" t="s">
        <v>556</v>
      </c>
      <c r="D751" s="7">
        <v>6225</v>
      </c>
      <c r="E751" s="12" t="s">
        <v>461</v>
      </c>
      <c r="F751" s="13">
        <v>0</v>
      </c>
    </row>
    <row r="752" spans="1:6" x14ac:dyDescent="0.25">
      <c r="A752" s="5">
        <v>2026</v>
      </c>
      <c r="B752" s="5">
        <v>3</v>
      </c>
      <c r="C752" s="6" t="s">
        <v>556</v>
      </c>
      <c r="D752" s="7">
        <v>6226</v>
      </c>
      <c r="E752" s="12" t="s">
        <v>339</v>
      </c>
      <c r="F752" s="13">
        <v>0</v>
      </c>
    </row>
    <row r="753" spans="1:6" x14ac:dyDescent="0.25">
      <c r="A753" s="5">
        <v>2026</v>
      </c>
      <c r="B753" s="5">
        <v>3</v>
      </c>
      <c r="C753" s="6" t="s">
        <v>556</v>
      </c>
      <c r="D753" s="7">
        <v>6227</v>
      </c>
      <c r="E753" s="12" t="s">
        <v>340</v>
      </c>
      <c r="F753" s="13">
        <v>0</v>
      </c>
    </row>
    <row r="754" spans="1:6" x14ac:dyDescent="0.25">
      <c r="A754" s="5">
        <v>2026</v>
      </c>
      <c r="B754" s="5">
        <v>3</v>
      </c>
      <c r="C754" s="6" t="s">
        <v>556</v>
      </c>
      <c r="D754" s="7">
        <v>6228</v>
      </c>
      <c r="E754" s="14" t="s">
        <v>341</v>
      </c>
      <c r="F754" s="15">
        <f>SUM(F755:F760)</f>
        <v>0</v>
      </c>
    </row>
    <row r="755" spans="1:6" x14ac:dyDescent="0.25">
      <c r="A755" s="5">
        <v>2026</v>
      </c>
      <c r="B755" s="5">
        <v>3</v>
      </c>
      <c r="C755" s="6" t="s">
        <v>556</v>
      </c>
      <c r="D755" s="7">
        <v>6229</v>
      </c>
      <c r="E755" s="12" t="s">
        <v>342</v>
      </c>
      <c r="F755" s="13">
        <v>0</v>
      </c>
    </row>
    <row r="756" spans="1:6" x14ac:dyDescent="0.25">
      <c r="A756" s="5">
        <v>2026</v>
      </c>
      <c r="B756" s="5">
        <v>3</v>
      </c>
      <c r="C756" s="6" t="s">
        <v>556</v>
      </c>
      <c r="D756" s="7">
        <v>6230</v>
      </c>
      <c r="E756" s="12" t="s">
        <v>343</v>
      </c>
      <c r="F756" s="13">
        <v>0</v>
      </c>
    </row>
    <row r="757" spans="1:6" x14ac:dyDescent="0.25">
      <c r="A757" s="5">
        <v>2026</v>
      </c>
      <c r="B757" s="5">
        <v>3</v>
      </c>
      <c r="C757" s="6" t="s">
        <v>556</v>
      </c>
      <c r="D757" s="7">
        <v>6231</v>
      </c>
      <c r="E757" s="12" t="s">
        <v>344</v>
      </c>
      <c r="F757" s="13">
        <v>0</v>
      </c>
    </row>
    <row r="758" spans="1:6" x14ac:dyDescent="0.25">
      <c r="A758" s="5">
        <v>2026</v>
      </c>
      <c r="B758" s="5">
        <v>3</v>
      </c>
      <c r="C758" s="6" t="s">
        <v>556</v>
      </c>
      <c r="D758" s="7">
        <v>7199</v>
      </c>
      <c r="E758" s="12" t="s">
        <v>345</v>
      </c>
      <c r="F758" s="13">
        <v>0</v>
      </c>
    </row>
    <row r="759" spans="1:6" x14ac:dyDescent="0.25">
      <c r="A759" s="5">
        <v>2026</v>
      </c>
      <c r="B759" s="5">
        <v>3</v>
      </c>
      <c r="C759" s="6" t="s">
        <v>556</v>
      </c>
      <c r="D759" s="7">
        <v>7200</v>
      </c>
      <c r="E759" s="12" t="s">
        <v>346</v>
      </c>
      <c r="F759" s="13">
        <v>0</v>
      </c>
    </row>
    <row r="760" spans="1:6" x14ac:dyDescent="0.25">
      <c r="A760" s="5">
        <v>2026</v>
      </c>
      <c r="B760" s="5">
        <v>3</v>
      </c>
      <c r="C760" s="6" t="s">
        <v>556</v>
      </c>
      <c r="D760" s="7">
        <v>7201</v>
      </c>
      <c r="E760" s="12" t="s">
        <v>347</v>
      </c>
      <c r="F760" s="13">
        <v>0</v>
      </c>
    </row>
    <row r="761" spans="1:6" x14ac:dyDescent="0.25">
      <c r="A761" s="5">
        <v>2026</v>
      </c>
      <c r="B761" s="5">
        <v>3</v>
      </c>
      <c r="C761" s="6" t="s">
        <v>556</v>
      </c>
      <c r="D761" s="7">
        <v>6232</v>
      </c>
      <c r="E761" s="14" t="s">
        <v>348</v>
      </c>
      <c r="F761" s="15">
        <f>SUM(F762:F794)</f>
        <v>0</v>
      </c>
    </row>
    <row r="762" spans="1:6" x14ac:dyDescent="0.25">
      <c r="A762" s="5">
        <v>2026</v>
      </c>
      <c r="B762" s="5">
        <v>3</v>
      </c>
      <c r="C762" s="6" t="s">
        <v>556</v>
      </c>
      <c r="D762" s="7">
        <v>6234</v>
      </c>
      <c r="E762" s="12" t="s">
        <v>349</v>
      </c>
      <c r="F762" s="13">
        <v>0</v>
      </c>
    </row>
    <row r="763" spans="1:6" x14ac:dyDescent="0.25">
      <c r="A763" s="5">
        <v>2026</v>
      </c>
      <c r="B763" s="5">
        <v>3</v>
      </c>
      <c r="C763" s="6" t="s">
        <v>556</v>
      </c>
      <c r="D763" s="7">
        <v>6235</v>
      </c>
      <c r="E763" s="12" t="s">
        <v>350</v>
      </c>
      <c r="F763" s="13">
        <v>0</v>
      </c>
    </row>
    <row r="764" spans="1:6" x14ac:dyDescent="0.25">
      <c r="A764" s="5">
        <v>2026</v>
      </c>
      <c r="B764" s="5">
        <v>3</v>
      </c>
      <c r="C764" s="6" t="s">
        <v>556</v>
      </c>
      <c r="D764" s="7">
        <v>6236</v>
      </c>
      <c r="E764" s="12" t="s">
        <v>351</v>
      </c>
      <c r="F764" s="13">
        <v>0</v>
      </c>
    </row>
    <row r="765" spans="1:6" x14ac:dyDescent="0.25">
      <c r="A765" s="5">
        <v>2026</v>
      </c>
      <c r="B765" s="5">
        <v>3</v>
      </c>
      <c r="C765" s="6" t="s">
        <v>556</v>
      </c>
      <c r="D765" s="7">
        <v>6237</v>
      </c>
      <c r="E765" s="12" t="s">
        <v>352</v>
      </c>
      <c r="F765" s="13">
        <v>0</v>
      </c>
    </row>
    <row r="766" spans="1:6" x14ac:dyDescent="0.25">
      <c r="A766" s="5">
        <v>2026</v>
      </c>
      <c r="B766" s="5">
        <v>3</v>
      </c>
      <c r="C766" s="6" t="s">
        <v>556</v>
      </c>
      <c r="D766" s="7">
        <v>6238</v>
      </c>
      <c r="E766" s="12" t="s">
        <v>353</v>
      </c>
      <c r="F766" s="13">
        <v>0</v>
      </c>
    </row>
    <row r="767" spans="1:6" x14ac:dyDescent="0.25">
      <c r="A767" s="5">
        <v>2026</v>
      </c>
      <c r="B767" s="5">
        <v>3</v>
      </c>
      <c r="C767" s="6" t="s">
        <v>556</v>
      </c>
      <c r="D767" s="7">
        <v>6239</v>
      </c>
      <c r="E767" s="12" t="s">
        <v>354</v>
      </c>
      <c r="F767" s="13">
        <v>0</v>
      </c>
    </row>
    <row r="768" spans="1:6" x14ac:dyDescent="0.25">
      <c r="A768" s="5">
        <v>2026</v>
      </c>
      <c r="B768" s="5">
        <v>3</v>
      </c>
      <c r="C768" s="6" t="s">
        <v>556</v>
      </c>
      <c r="D768" s="7">
        <v>6240</v>
      </c>
      <c r="E768" s="12" t="s">
        <v>355</v>
      </c>
      <c r="F768" s="13">
        <v>0</v>
      </c>
    </row>
    <row r="769" spans="1:6" x14ac:dyDescent="0.25">
      <c r="A769" s="5">
        <v>2026</v>
      </c>
      <c r="B769" s="5">
        <v>3</v>
      </c>
      <c r="C769" s="6" t="s">
        <v>556</v>
      </c>
      <c r="D769" s="7">
        <v>6241</v>
      </c>
      <c r="E769" s="12" t="s">
        <v>356</v>
      </c>
      <c r="F769" s="13">
        <v>0</v>
      </c>
    </row>
    <row r="770" spans="1:6" x14ac:dyDescent="0.25">
      <c r="A770" s="5">
        <v>2026</v>
      </c>
      <c r="B770" s="5">
        <v>3</v>
      </c>
      <c r="C770" s="6" t="s">
        <v>556</v>
      </c>
      <c r="D770" s="7">
        <v>6243</v>
      </c>
      <c r="E770" s="12" t="s">
        <v>357</v>
      </c>
      <c r="F770" s="13">
        <v>0</v>
      </c>
    </row>
    <row r="771" spans="1:6" x14ac:dyDescent="0.25">
      <c r="A771" s="5">
        <v>2026</v>
      </c>
      <c r="B771" s="5">
        <v>3</v>
      </c>
      <c r="C771" s="6" t="s">
        <v>556</v>
      </c>
      <c r="D771" s="7">
        <v>6244</v>
      </c>
      <c r="E771" s="12" t="s">
        <v>358</v>
      </c>
      <c r="F771" s="13">
        <v>0</v>
      </c>
    </row>
    <row r="772" spans="1:6" x14ac:dyDescent="0.25">
      <c r="A772" s="5">
        <v>2026</v>
      </c>
      <c r="B772" s="5">
        <v>3</v>
      </c>
      <c r="C772" s="6" t="s">
        <v>556</v>
      </c>
      <c r="D772" s="7">
        <v>6245</v>
      </c>
      <c r="E772" s="12" t="s">
        <v>359</v>
      </c>
      <c r="F772" s="13">
        <v>0</v>
      </c>
    </row>
    <row r="773" spans="1:6" x14ac:dyDescent="0.25">
      <c r="A773" s="5">
        <v>2026</v>
      </c>
      <c r="B773" s="5">
        <v>3</v>
      </c>
      <c r="C773" s="6" t="s">
        <v>556</v>
      </c>
      <c r="D773" s="7">
        <v>6246</v>
      </c>
      <c r="E773" s="12" t="s">
        <v>360</v>
      </c>
      <c r="F773" s="13">
        <v>0</v>
      </c>
    </row>
    <row r="774" spans="1:6" x14ac:dyDescent="0.25">
      <c r="A774" s="5">
        <v>2026</v>
      </c>
      <c r="B774" s="5">
        <v>3</v>
      </c>
      <c r="C774" s="6" t="s">
        <v>556</v>
      </c>
      <c r="D774" s="7">
        <v>6247</v>
      </c>
      <c r="E774" s="12" t="s">
        <v>361</v>
      </c>
      <c r="F774" s="13">
        <v>0</v>
      </c>
    </row>
    <row r="775" spans="1:6" x14ac:dyDescent="0.25">
      <c r="A775" s="5">
        <v>2026</v>
      </c>
      <c r="B775" s="5">
        <v>3</v>
      </c>
      <c r="C775" s="6" t="s">
        <v>556</v>
      </c>
      <c r="D775" s="7">
        <v>6248</v>
      </c>
      <c r="E775" s="12" t="s">
        <v>362</v>
      </c>
      <c r="F775" s="13">
        <v>0</v>
      </c>
    </row>
    <row r="776" spans="1:6" x14ac:dyDescent="0.25">
      <c r="A776" s="5">
        <v>2026</v>
      </c>
      <c r="B776" s="5">
        <v>3</v>
      </c>
      <c r="C776" s="6" t="s">
        <v>556</v>
      </c>
      <c r="D776" s="7">
        <v>6249</v>
      </c>
      <c r="E776" s="12" t="s">
        <v>363</v>
      </c>
      <c r="F776" s="13">
        <v>0</v>
      </c>
    </row>
    <row r="777" spans="1:6" x14ac:dyDescent="0.25">
      <c r="A777" s="5">
        <v>2026</v>
      </c>
      <c r="B777" s="5">
        <v>3</v>
      </c>
      <c r="C777" s="6" t="s">
        <v>556</v>
      </c>
      <c r="D777" s="7">
        <v>6250</v>
      </c>
      <c r="E777" s="12" t="s">
        <v>364</v>
      </c>
      <c r="F777" s="13">
        <v>0</v>
      </c>
    </row>
    <row r="778" spans="1:6" x14ac:dyDescent="0.25">
      <c r="A778" s="5">
        <v>2026</v>
      </c>
      <c r="B778" s="5">
        <v>3</v>
      </c>
      <c r="C778" s="6" t="s">
        <v>556</v>
      </c>
      <c r="D778" s="7">
        <v>6251</v>
      </c>
      <c r="E778" s="12" t="s">
        <v>365</v>
      </c>
      <c r="F778" s="13">
        <v>0</v>
      </c>
    </row>
    <row r="779" spans="1:6" x14ac:dyDescent="0.25">
      <c r="A779" s="5">
        <v>2026</v>
      </c>
      <c r="B779" s="5">
        <v>3</v>
      </c>
      <c r="C779" s="6" t="s">
        <v>556</v>
      </c>
      <c r="D779" s="7">
        <v>6252</v>
      </c>
      <c r="E779" s="12" t="s">
        <v>366</v>
      </c>
      <c r="F779" s="13">
        <v>0</v>
      </c>
    </row>
    <row r="780" spans="1:6" x14ac:dyDescent="0.25">
      <c r="A780" s="5">
        <v>2026</v>
      </c>
      <c r="B780" s="5">
        <v>3</v>
      </c>
      <c r="C780" s="6" t="s">
        <v>556</v>
      </c>
      <c r="D780" s="7">
        <v>6253</v>
      </c>
      <c r="E780" s="12" t="s">
        <v>367</v>
      </c>
      <c r="F780" s="13">
        <v>0</v>
      </c>
    </row>
    <row r="781" spans="1:6" x14ac:dyDescent="0.25">
      <c r="A781" s="5">
        <v>2026</v>
      </c>
      <c r="B781" s="5">
        <v>3</v>
      </c>
      <c r="C781" s="6" t="s">
        <v>556</v>
      </c>
      <c r="D781" s="7">
        <v>6254</v>
      </c>
      <c r="E781" s="12" t="s">
        <v>368</v>
      </c>
      <c r="F781" s="13">
        <v>0</v>
      </c>
    </row>
    <row r="782" spans="1:6" x14ac:dyDescent="0.25">
      <c r="A782" s="5">
        <v>2026</v>
      </c>
      <c r="B782" s="5">
        <v>3</v>
      </c>
      <c r="C782" s="6" t="s">
        <v>556</v>
      </c>
      <c r="D782" s="7">
        <v>6255</v>
      </c>
      <c r="E782" s="12" t="s">
        <v>369</v>
      </c>
      <c r="F782" s="13">
        <v>0</v>
      </c>
    </row>
    <row r="783" spans="1:6" x14ac:dyDescent="0.25">
      <c r="A783" s="5">
        <v>2026</v>
      </c>
      <c r="B783" s="5">
        <v>3</v>
      </c>
      <c r="C783" s="6" t="s">
        <v>556</v>
      </c>
      <c r="D783" s="7">
        <v>6256</v>
      </c>
      <c r="E783" s="12" t="s">
        <v>370</v>
      </c>
      <c r="F783" s="13">
        <v>0</v>
      </c>
    </row>
    <row r="784" spans="1:6" x14ac:dyDescent="0.25">
      <c r="A784" s="5">
        <v>2026</v>
      </c>
      <c r="B784" s="5">
        <v>3</v>
      </c>
      <c r="C784" s="6" t="s">
        <v>556</v>
      </c>
      <c r="D784" s="7">
        <v>6257</v>
      </c>
      <c r="E784" s="12" t="s">
        <v>371</v>
      </c>
      <c r="F784" s="13">
        <v>0</v>
      </c>
    </row>
    <row r="785" spans="1:6" x14ac:dyDescent="0.25">
      <c r="A785" s="5">
        <v>2026</v>
      </c>
      <c r="B785" s="5">
        <v>3</v>
      </c>
      <c r="C785" s="6" t="s">
        <v>556</v>
      </c>
      <c r="D785" s="7">
        <v>6258</v>
      </c>
      <c r="E785" s="12" t="s">
        <v>372</v>
      </c>
      <c r="F785" s="13">
        <v>0</v>
      </c>
    </row>
    <row r="786" spans="1:6" x14ac:dyDescent="0.25">
      <c r="A786" s="5">
        <v>2026</v>
      </c>
      <c r="B786" s="5">
        <v>3</v>
      </c>
      <c r="C786" s="6" t="s">
        <v>556</v>
      </c>
      <c r="D786" s="7">
        <v>6259</v>
      </c>
      <c r="E786" s="12" t="s">
        <v>373</v>
      </c>
      <c r="F786" s="13">
        <v>0</v>
      </c>
    </row>
    <row r="787" spans="1:6" x14ac:dyDescent="0.25">
      <c r="A787" s="5">
        <v>2026</v>
      </c>
      <c r="B787" s="5">
        <v>3</v>
      </c>
      <c r="C787" s="6" t="s">
        <v>556</v>
      </c>
      <c r="D787" s="7">
        <v>6260</v>
      </c>
      <c r="E787" s="12" t="s">
        <v>374</v>
      </c>
      <c r="F787" s="13">
        <v>0</v>
      </c>
    </row>
    <row r="788" spans="1:6" x14ac:dyDescent="0.25">
      <c r="A788" s="5">
        <v>2026</v>
      </c>
      <c r="B788" s="5">
        <v>3</v>
      </c>
      <c r="C788" s="6" t="s">
        <v>556</v>
      </c>
      <c r="D788" s="7">
        <v>7202</v>
      </c>
      <c r="E788" s="12" t="s">
        <v>375</v>
      </c>
      <c r="F788" s="13">
        <v>0</v>
      </c>
    </row>
    <row r="789" spans="1:6" x14ac:dyDescent="0.25">
      <c r="A789" s="5">
        <v>2026</v>
      </c>
      <c r="B789" s="5">
        <v>3</v>
      </c>
      <c r="C789" s="6" t="s">
        <v>556</v>
      </c>
      <c r="D789" s="7">
        <v>10185</v>
      </c>
      <c r="E789" s="12" t="s">
        <v>376</v>
      </c>
      <c r="F789" s="13">
        <v>0</v>
      </c>
    </row>
    <row r="790" spans="1:6" x14ac:dyDescent="0.25">
      <c r="A790" s="5">
        <v>2026</v>
      </c>
      <c r="B790" s="5">
        <v>3</v>
      </c>
      <c r="C790" s="6" t="s">
        <v>556</v>
      </c>
      <c r="D790" s="7">
        <v>10186</v>
      </c>
      <c r="E790" s="12" t="s">
        <v>377</v>
      </c>
      <c r="F790" s="13">
        <v>0</v>
      </c>
    </row>
    <row r="791" spans="1:6" x14ac:dyDescent="0.25">
      <c r="A791" s="5">
        <v>2026</v>
      </c>
      <c r="B791" s="5">
        <v>3</v>
      </c>
      <c r="C791" s="6" t="s">
        <v>556</v>
      </c>
      <c r="D791" s="7">
        <v>10320</v>
      </c>
      <c r="E791" s="12" t="s">
        <v>545</v>
      </c>
      <c r="F791" s="13">
        <v>0</v>
      </c>
    </row>
    <row r="792" spans="1:6" x14ac:dyDescent="0.25">
      <c r="A792" s="5">
        <v>2026</v>
      </c>
      <c r="B792" s="5">
        <v>3</v>
      </c>
      <c r="C792" s="6" t="s">
        <v>556</v>
      </c>
      <c r="D792" s="7">
        <v>10321</v>
      </c>
      <c r="E792" s="12" t="s">
        <v>544</v>
      </c>
      <c r="F792" s="13">
        <v>0</v>
      </c>
    </row>
    <row r="793" spans="1:6" x14ac:dyDescent="0.25">
      <c r="A793" s="5">
        <v>2026</v>
      </c>
      <c r="B793" s="5">
        <v>3</v>
      </c>
      <c r="C793" s="6" t="s">
        <v>556</v>
      </c>
      <c r="D793" s="7">
        <v>10438</v>
      </c>
      <c r="E793" s="12" t="s">
        <v>553</v>
      </c>
      <c r="F793" s="13">
        <v>0</v>
      </c>
    </row>
    <row r="794" spans="1:6" x14ac:dyDescent="0.25">
      <c r="A794" s="5">
        <v>2026</v>
      </c>
      <c r="B794" s="5">
        <v>3</v>
      </c>
      <c r="C794" s="6" t="s">
        <v>556</v>
      </c>
      <c r="D794" s="7">
        <v>6261</v>
      </c>
      <c r="E794" s="14" t="s">
        <v>378</v>
      </c>
      <c r="F794" s="15">
        <f>SUM(F795:F796)</f>
        <v>0</v>
      </c>
    </row>
    <row r="795" spans="1:6" x14ac:dyDescent="0.25">
      <c r="A795" s="5">
        <v>2026</v>
      </c>
      <c r="B795" s="5">
        <v>3</v>
      </c>
      <c r="C795" s="6" t="s">
        <v>556</v>
      </c>
      <c r="D795" s="7">
        <v>7203</v>
      </c>
      <c r="E795" s="12" t="s">
        <v>379</v>
      </c>
      <c r="F795" s="13">
        <v>0</v>
      </c>
    </row>
    <row r="796" spans="1:6" x14ac:dyDescent="0.25">
      <c r="A796" s="5">
        <v>2026</v>
      </c>
      <c r="B796" s="5">
        <v>3</v>
      </c>
      <c r="C796" s="6" t="s">
        <v>556</v>
      </c>
      <c r="D796" s="7">
        <v>7204</v>
      </c>
      <c r="E796" s="12" t="s">
        <v>380</v>
      </c>
      <c r="F796" s="13">
        <v>0</v>
      </c>
    </row>
    <row r="797" spans="1:6" x14ac:dyDescent="0.25">
      <c r="A797" s="5">
        <v>2026</v>
      </c>
      <c r="B797" s="5">
        <v>3</v>
      </c>
      <c r="C797" s="6" t="s">
        <v>556</v>
      </c>
      <c r="D797" s="7">
        <v>6266</v>
      </c>
      <c r="E797" s="14" t="s">
        <v>381</v>
      </c>
      <c r="F797" s="15">
        <f>+F798+F825+F831+F835+F847</f>
        <v>0</v>
      </c>
    </row>
    <row r="798" spans="1:6" x14ac:dyDescent="0.25">
      <c r="A798" s="5">
        <v>2026</v>
      </c>
      <c r="B798" s="5">
        <v>3</v>
      </c>
      <c r="C798" s="6" t="s">
        <v>556</v>
      </c>
      <c r="D798" s="7">
        <v>6267</v>
      </c>
      <c r="E798" s="14" t="s">
        <v>382</v>
      </c>
      <c r="F798" s="15">
        <f>SUM(F799:F824)</f>
        <v>0</v>
      </c>
    </row>
    <row r="799" spans="1:6" x14ac:dyDescent="0.25">
      <c r="A799" s="5">
        <v>2026</v>
      </c>
      <c r="B799" s="5">
        <v>3</v>
      </c>
      <c r="C799" s="6" t="s">
        <v>556</v>
      </c>
      <c r="D799" s="7">
        <v>6268</v>
      </c>
      <c r="E799" s="12" t="s">
        <v>383</v>
      </c>
      <c r="F799" s="13">
        <v>0</v>
      </c>
    </row>
    <row r="800" spans="1:6" x14ac:dyDescent="0.25">
      <c r="A800" s="5">
        <v>2026</v>
      </c>
      <c r="B800" s="5">
        <v>3</v>
      </c>
      <c r="C800" s="6" t="s">
        <v>556</v>
      </c>
      <c r="D800" s="7">
        <v>6269</v>
      </c>
      <c r="E800" s="12" t="s">
        <v>384</v>
      </c>
      <c r="F800" s="13">
        <v>0</v>
      </c>
    </row>
    <row r="801" spans="1:6" x14ac:dyDescent="0.25">
      <c r="A801" s="5">
        <v>2026</v>
      </c>
      <c r="B801" s="5">
        <v>3</v>
      </c>
      <c r="C801" s="6" t="s">
        <v>556</v>
      </c>
      <c r="D801" s="7">
        <v>6270</v>
      </c>
      <c r="E801" s="12" t="s">
        <v>385</v>
      </c>
      <c r="F801" s="13">
        <v>0</v>
      </c>
    </row>
    <row r="802" spans="1:6" x14ac:dyDescent="0.25">
      <c r="A802" s="5">
        <v>2026</v>
      </c>
      <c r="B802" s="5">
        <v>3</v>
      </c>
      <c r="C802" s="6" t="s">
        <v>556</v>
      </c>
      <c r="D802" s="7">
        <v>6271</v>
      </c>
      <c r="E802" s="12" t="s">
        <v>386</v>
      </c>
      <c r="F802" s="13">
        <v>0</v>
      </c>
    </row>
    <row r="803" spans="1:6" x14ac:dyDescent="0.25">
      <c r="A803" s="5">
        <v>2026</v>
      </c>
      <c r="B803" s="5">
        <v>3</v>
      </c>
      <c r="C803" s="6" t="s">
        <v>556</v>
      </c>
      <c r="D803" s="7">
        <v>6272</v>
      </c>
      <c r="E803" s="12" t="s">
        <v>387</v>
      </c>
      <c r="F803" s="13">
        <v>0</v>
      </c>
    </row>
    <row r="804" spans="1:6" x14ac:dyDescent="0.25">
      <c r="A804" s="5">
        <v>2026</v>
      </c>
      <c r="B804" s="5">
        <v>3</v>
      </c>
      <c r="C804" s="6" t="s">
        <v>556</v>
      </c>
      <c r="D804" s="7">
        <v>6273</v>
      </c>
      <c r="E804" s="12" t="s">
        <v>388</v>
      </c>
      <c r="F804" s="13">
        <v>0</v>
      </c>
    </row>
    <row r="805" spans="1:6" x14ac:dyDescent="0.25">
      <c r="A805" s="5">
        <v>2026</v>
      </c>
      <c r="B805" s="5">
        <v>3</v>
      </c>
      <c r="C805" s="6" t="s">
        <v>556</v>
      </c>
      <c r="D805" s="7">
        <v>6274</v>
      </c>
      <c r="E805" s="12" t="s">
        <v>389</v>
      </c>
      <c r="F805" s="13">
        <v>0</v>
      </c>
    </row>
    <row r="806" spans="1:6" x14ac:dyDescent="0.25">
      <c r="A806" s="5">
        <v>2026</v>
      </c>
      <c r="B806" s="5">
        <v>3</v>
      </c>
      <c r="C806" s="6" t="s">
        <v>556</v>
      </c>
      <c r="D806" s="7">
        <v>6275</v>
      </c>
      <c r="E806" s="12" t="s">
        <v>390</v>
      </c>
      <c r="F806" s="13">
        <v>0</v>
      </c>
    </row>
    <row r="807" spans="1:6" x14ac:dyDescent="0.25">
      <c r="A807" s="5">
        <v>2026</v>
      </c>
      <c r="B807" s="5">
        <v>3</v>
      </c>
      <c r="C807" s="6" t="s">
        <v>556</v>
      </c>
      <c r="D807" s="7">
        <v>6276</v>
      </c>
      <c r="E807" s="12" t="s">
        <v>391</v>
      </c>
      <c r="F807" s="13">
        <v>0</v>
      </c>
    </row>
    <row r="808" spans="1:6" x14ac:dyDescent="0.25">
      <c r="A808" s="5">
        <v>2026</v>
      </c>
      <c r="B808" s="5">
        <v>3</v>
      </c>
      <c r="C808" s="6" t="s">
        <v>556</v>
      </c>
      <c r="D808" s="7">
        <v>6277</v>
      </c>
      <c r="E808" s="12" t="s">
        <v>392</v>
      </c>
      <c r="F808" s="13">
        <v>0</v>
      </c>
    </row>
    <row r="809" spans="1:6" x14ac:dyDescent="0.25">
      <c r="A809" s="5">
        <v>2026</v>
      </c>
      <c r="B809" s="5">
        <v>3</v>
      </c>
      <c r="C809" s="6" t="s">
        <v>556</v>
      </c>
      <c r="D809" s="7">
        <v>6278</v>
      </c>
      <c r="E809" s="12" t="s">
        <v>393</v>
      </c>
      <c r="F809" s="13">
        <v>0</v>
      </c>
    </row>
    <row r="810" spans="1:6" x14ac:dyDescent="0.25">
      <c r="A810" s="5">
        <v>2026</v>
      </c>
      <c r="B810" s="5">
        <v>3</v>
      </c>
      <c r="C810" s="6" t="s">
        <v>556</v>
      </c>
      <c r="D810" s="7">
        <v>6280</v>
      </c>
      <c r="E810" s="12" t="s">
        <v>394</v>
      </c>
      <c r="F810" s="13">
        <v>0</v>
      </c>
    </row>
    <row r="811" spans="1:6" x14ac:dyDescent="0.25">
      <c r="A811" s="5">
        <v>2026</v>
      </c>
      <c r="B811" s="5">
        <v>3</v>
      </c>
      <c r="C811" s="6" t="s">
        <v>556</v>
      </c>
      <c r="D811" s="7">
        <v>6281</v>
      </c>
      <c r="E811" s="12" t="s">
        <v>395</v>
      </c>
      <c r="F811" s="13">
        <v>0</v>
      </c>
    </row>
    <row r="812" spans="1:6" x14ac:dyDescent="0.25">
      <c r="A812" s="5">
        <v>2026</v>
      </c>
      <c r="B812" s="5">
        <v>3</v>
      </c>
      <c r="C812" s="6" t="s">
        <v>556</v>
      </c>
      <c r="D812" s="7">
        <v>6282</v>
      </c>
      <c r="E812" s="12" t="s">
        <v>396</v>
      </c>
      <c r="F812" s="13">
        <v>0</v>
      </c>
    </row>
    <row r="813" spans="1:6" x14ac:dyDescent="0.25">
      <c r="A813" s="5">
        <v>2026</v>
      </c>
      <c r="B813" s="5">
        <v>3</v>
      </c>
      <c r="C813" s="6" t="s">
        <v>556</v>
      </c>
      <c r="D813" s="7">
        <v>6283</v>
      </c>
      <c r="E813" s="12" t="s">
        <v>397</v>
      </c>
      <c r="F813" s="13">
        <v>0</v>
      </c>
    </row>
    <row r="814" spans="1:6" x14ac:dyDescent="0.25">
      <c r="A814" s="5">
        <v>2026</v>
      </c>
      <c r="B814" s="5">
        <v>3</v>
      </c>
      <c r="C814" s="6" t="s">
        <v>556</v>
      </c>
      <c r="D814" s="7">
        <v>6284</v>
      </c>
      <c r="E814" s="12" t="s">
        <v>398</v>
      </c>
      <c r="F814" s="13">
        <v>0</v>
      </c>
    </row>
    <row r="815" spans="1:6" x14ac:dyDescent="0.25">
      <c r="A815" s="5">
        <v>2026</v>
      </c>
      <c r="B815" s="5">
        <v>3</v>
      </c>
      <c r="C815" s="6" t="s">
        <v>556</v>
      </c>
      <c r="D815" s="7">
        <v>6285</v>
      </c>
      <c r="E815" s="12" t="s">
        <v>399</v>
      </c>
      <c r="F815" s="13">
        <v>0</v>
      </c>
    </row>
    <row r="816" spans="1:6" x14ac:dyDescent="0.25">
      <c r="A816" s="5">
        <v>2026</v>
      </c>
      <c r="B816" s="5">
        <v>3</v>
      </c>
      <c r="C816" s="6" t="s">
        <v>556</v>
      </c>
      <c r="D816" s="7">
        <v>6286</v>
      </c>
      <c r="E816" s="12" t="s">
        <v>400</v>
      </c>
      <c r="F816" s="13">
        <v>0</v>
      </c>
    </row>
    <row r="817" spans="1:6" x14ac:dyDescent="0.25">
      <c r="A817" s="5">
        <v>2026</v>
      </c>
      <c r="B817" s="5">
        <v>3</v>
      </c>
      <c r="C817" s="6" t="s">
        <v>556</v>
      </c>
      <c r="D817" s="7">
        <v>6287</v>
      </c>
      <c r="E817" s="12" t="s">
        <v>401</v>
      </c>
      <c r="F817" s="13">
        <v>0</v>
      </c>
    </row>
    <row r="818" spans="1:6" x14ac:dyDescent="0.25">
      <c r="A818" s="5">
        <v>2026</v>
      </c>
      <c r="B818" s="5">
        <v>3</v>
      </c>
      <c r="C818" s="6" t="s">
        <v>556</v>
      </c>
      <c r="D818" s="7">
        <v>6288</v>
      </c>
      <c r="E818" s="12" t="s">
        <v>402</v>
      </c>
      <c r="F818" s="13">
        <v>0</v>
      </c>
    </row>
    <row r="819" spans="1:6" x14ac:dyDescent="0.25">
      <c r="A819" s="5">
        <v>2026</v>
      </c>
      <c r="B819" s="5">
        <v>3</v>
      </c>
      <c r="C819" s="6" t="s">
        <v>556</v>
      </c>
      <c r="D819" s="7">
        <v>6289</v>
      </c>
      <c r="E819" s="12" t="s">
        <v>403</v>
      </c>
      <c r="F819" s="13">
        <v>0</v>
      </c>
    </row>
    <row r="820" spans="1:6" x14ac:dyDescent="0.25">
      <c r="A820" s="5">
        <v>2026</v>
      </c>
      <c r="B820" s="5">
        <v>3</v>
      </c>
      <c r="C820" s="6" t="s">
        <v>556</v>
      </c>
      <c r="D820" s="7">
        <v>6290</v>
      </c>
      <c r="E820" s="12" t="s">
        <v>404</v>
      </c>
      <c r="F820" s="13">
        <v>0</v>
      </c>
    </row>
    <row r="821" spans="1:6" x14ac:dyDescent="0.25">
      <c r="A821" s="5">
        <v>2026</v>
      </c>
      <c r="B821" s="5">
        <v>3</v>
      </c>
      <c r="C821" s="6" t="s">
        <v>556</v>
      </c>
      <c r="D821" s="7">
        <v>6291</v>
      </c>
      <c r="E821" s="12" t="s">
        <v>405</v>
      </c>
      <c r="F821" s="13">
        <v>0</v>
      </c>
    </row>
    <row r="822" spans="1:6" x14ac:dyDescent="0.25">
      <c r="A822" s="5">
        <v>2026</v>
      </c>
      <c r="B822" s="5">
        <v>3</v>
      </c>
      <c r="C822" s="6" t="s">
        <v>556</v>
      </c>
      <c r="D822" s="7">
        <v>6292</v>
      </c>
      <c r="E822" s="12" t="s">
        <v>406</v>
      </c>
      <c r="F822" s="13">
        <v>0</v>
      </c>
    </row>
    <row r="823" spans="1:6" x14ac:dyDescent="0.25">
      <c r="A823" s="5">
        <v>2026</v>
      </c>
      <c r="B823" s="5">
        <v>3</v>
      </c>
      <c r="C823" s="6" t="s">
        <v>556</v>
      </c>
      <c r="D823" s="7">
        <v>6293</v>
      </c>
      <c r="E823" s="12" t="s">
        <v>407</v>
      </c>
      <c r="F823" s="13">
        <v>0</v>
      </c>
    </row>
    <row r="824" spans="1:6" x14ac:dyDescent="0.25">
      <c r="A824" s="5">
        <v>2026</v>
      </c>
      <c r="B824" s="5">
        <v>3</v>
      </c>
      <c r="C824" s="6" t="s">
        <v>556</v>
      </c>
      <c r="D824" s="7">
        <v>6294</v>
      </c>
      <c r="E824" s="12" t="s">
        <v>408</v>
      </c>
      <c r="F824" s="13">
        <v>0</v>
      </c>
    </row>
    <row r="825" spans="1:6" x14ac:dyDescent="0.25">
      <c r="A825" s="5">
        <v>2026</v>
      </c>
      <c r="B825" s="5">
        <v>3</v>
      </c>
      <c r="C825" s="6" t="s">
        <v>556</v>
      </c>
      <c r="D825" s="7">
        <v>6295</v>
      </c>
      <c r="E825" s="14" t="s">
        <v>462</v>
      </c>
      <c r="F825" s="15">
        <f>SUM(F826:F830)</f>
        <v>0</v>
      </c>
    </row>
    <row r="826" spans="1:6" x14ac:dyDescent="0.25">
      <c r="A826" s="5">
        <v>2026</v>
      </c>
      <c r="B826" s="5">
        <v>3</v>
      </c>
      <c r="C826" s="6" t="s">
        <v>556</v>
      </c>
      <c r="D826" s="7">
        <v>6296</v>
      </c>
      <c r="E826" s="12" t="s">
        <v>463</v>
      </c>
      <c r="F826" s="13">
        <v>0</v>
      </c>
    </row>
    <row r="827" spans="1:6" x14ac:dyDescent="0.25">
      <c r="A827" s="5">
        <v>2026</v>
      </c>
      <c r="B827" s="5">
        <v>3</v>
      </c>
      <c r="C827" s="6" t="s">
        <v>556</v>
      </c>
      <c r="D827" s="7">
        <v>6297</v>
      </c>
      <c r="E827" s="12" t="s">
        <v>464</v>
      </c>
      <c r="F827" s="13">
        <v>0</v>
      </c>
    </row>
    <row r="828" spans="1:6" x14ac:dyDescent="0.25">
      <c r="A828" s="5">
        <v>2026</v>
      </c>
      <c r="B828" s="5">
        <v>3</v>
      </c>
      <c r="C828" s="6" t="s">
        <v>556</v>
      </c>
      <c r="D828" s="7">
        <v>6298</v>
      </c>
      <c r="E828" s="12" t="s">
        <v>465</v>
      </c>
      <c r="F828" s="13">
        <v>0</v>
      </c>
    </row>
    <row r="829" spans="1:6" x14ac:dyDescent="0.25">
      <c r="A829" s="5">
        <v>2026</v>
      </c>
      <c r="B829" s="5">
        <v>3</v>
      </c>
      <c r="C829" s="6" t="s">
        <v>556</v>
      </c>
      <c r="D829" s="7">
        <v>7063</v>
      </c>
      <c r="E829" s="12" t="s">
        <v>466</v>
      </c>
      <c r="F829" s="13">
        <v>0</v>
      </c>
    </row>
    <row r="830" spans="1:6" x14ac:dyDescent="0.25">
      <c r="A830" s="5">
        <v>2026</v>
      </c>
      <c r="B830" s="5">
        <v>3</v>
      </c>
      <c r="C830" s="6" t="s">
        <v>556</v>
      </c>
      <c r="D830" s="7">
        <v>6299</v>
      </c>
      <c r="E830" s="12" t="s">
        <v>467</v>
      </c>
      <c r="F830" s="13">
        <v>0</v>
      </c>
    </row>
    <row r="831" spans="1:6" x14ac:dyDescent="0.25">
      <c r="A831" s="5">
        <v>2026</v>
      </c>
      <c r="B831" s="5">
        <v>3</v>
      </c>
      <c r="C831" s="6" t="s">
        <v>556</v>
      </c>
      <c r="D831" s="7">
        <v>6300</v>
      </c>
      <c r="E831" s="14" t="s">
        <v>409</v>
      </c>
      <c r="F831" s="15">
        <f>SUM(F832:F834)</f>
        <v>0</v>
      </c>
    </row>
    <row r="832" spans="1:6" x14ac:dyDescent="0.25">
      <c r="A832" s="5">
        <v>2026</v>
      </c>
      <c r="B832" s="5">
        <v>3</v>
      </c>
      <c r="C832" s="6" t="s">
        <v>556</v>
      </c>
      <c r="D832" s="7">
        <v>6301</v>
      </c>
      <c r="E832" s="12" t="s">
        <v>410</v>
      </c>
      <c r="F832" s="13">
        <v>0</v>
      </c>
    </row>
    <row r="833" spans="1:6" x14ac:dyDescent="0.25">
      <c r="A833" s="5">
        <v>2026</v>
      </c>
      <c r="B833" s="5">
        <v>3</v>
      </c>
      <c r="C833" s="6" t="s">
        <v>556</v>
      </c>
      <c r="D833" s="7">
        <v>6302</v>
      </c>
      <c r="E833" s="12" t="s">
        <v>411</v>
      </c>
      <c r="F833" s="13">
        <v>0</v>
      </c>
    </row>
    <row r="834" spans="1:6" x14ac:dyDescent="0.25">
      <c r="A834" s="5">
        <v>2026</v>
      </c>
      <c r="B834" s="5">
        <v>3</v>
      </c>
      <c r="C834" s="6" t="s">
        <v>556</v>
      </c>
      <c r="D834" s="7">
        <v>6303</v>
      </c>
      <c r="E834" s="12" t="s">
        <v>412</v>
      </c>
      <c r="F834" s="13">
        <v>0</v>
      </c>
    </row>
    <row r="835" spans="1:6" x14ac:dyDescent="0.25">
      <c r="A835" s="5">
        <v>2026</v>
      </c>
      <c r="B835" s="5">
        <v>3</v>
      </c>
      <c r="C835" s="6" t="s">
        <v>556</v>
      </c>
      <c r="D835" s="7">
        <v>6304</v>
      </c>
      <c r="E835" s="14" t="s">
        <v>413</v>
      </c>
      <c r="F835" s="15">
        <f>SUM(F836:F846)</f>
        <v>0</v>
      </c>
    </row>
    <row r="836" spans="1:6" x14ac:dyDescent="0.25">
      <c r="A836" s="5">
        <v>2026</v>
      </c>
      <c r="B836" s="5">
        <v>3</v>
      </c>
      <c r="C836" s="6" t="s">
        <v>556</v>
      </c>
      <c r="D836" s="7">
        <v>6305</v>
      </c>
      <c r="E836" s="12" t="s">
        <v>414</v>
      </c>
      <c r="F836" s="13">
        <v>0</v>
      </c>
    </row>
    <row r="837" spans="1:6" x14ac:dyDescent="0.25">
      <c r="A837" s="5">
        <v>2026</v>
      </c>
      <c r="B837" s="5">
        <v>3</v>
      </c>
      <c r="C837" s="6" t="s">
        <v>556</v>
      </c>
      <c r="D837" s="7">
        <v>6306</v>
      </c>
      <c r="E837" s="12" t="s">
        <v>415</v>
      </c>
      <c r="F837" s="13">
        <v>0</v>
      </c>
    </row>
    <row r="838" spans="1:6" x14ac:dyDescent="0.25">
      <c r="A838" s="5">
        <v>2026</v>
      </c>
      <c r="B838" s="5">
        <v>3</v>
      </c>
      <c r="C838" s="6" t="s">
        <v>556</v>
      </c>
      <c r="D838" s="7">
        <v>6307</v>
      </c>
      <c r="E838" s="12" t="s">
        <v>416</v>
      </c>
      <c r="F838" s="13">
        <v>0</v>
      </c>
    </row>
    <row r="839" spans="1:6" x14ac:dyDescent="0.25">
      <c r="A839" s="5">
        <v>2026</v>
      </c>
      <c r="B839" s="5">
        <v>3</v>
      </c>
      <c r="C839" s="6" t="s">
        <v>556</v>
      </c>
      <c r="D839" s="7">
        <v>7064</v>
      </c>
      <c r="E839" s="12" t="s">
        <v>417</v>
      </c>
      <c r="F839" s="13">
        <v>0</v>
      </c>
    </row>
    <row r="840" spans="1:6" x14ac:dyDescent="0.25">
      <c r="A840" s="5">
        <v>2026</v>
      </c>
      <c r="B840" s="5">
        <v>3</v>
      </c>
      <c r="C840" s="6" t="s">
        <v>556</v>
      </c>
      <c r="D840" s="7">
        <v>6308</v>
      </c>
      <c r="E840" s="12" t="s">
        <v>418</v>
      </c>
      <c r="F840" s="13">
        <v>0</v>
      </c>
    </row>
    <row r="841" spans="1:6" x14ac:dyDescent="0.25">
      <c r="A841" s="5">
        <v>2026</v>
      </c>
      <c r="B841" s="5">
        <v>3</v>
      </c>
      <c r="C841" s="6" t="s">
        <v>556</v>
      </c>
      <c r="D841" s="7">
        <v>7205</v>
      </c>
      <c r="E841" s="12" t="s">
        <v>419</v>
      </c>
      <c r="F841" s="13">
        <v>0</v>
      </c>
    </row>
    <row r="842" spans="1:6" x14ac:dyDescent="0.25">
      <c r="A842" s="5">
        <v>2026</v>
      </c>
      <c r="B842" s="5">
        <v>3</v>
      </c>
      <c r="C842" s="6" t="s">
        <v>556</v>
      </c>
      <c r="D842" s="7">
        <v>7206</v>
      </c>
      <c r="E842" s="12" t="s">
        <v>420</v>
      </c>
      <c r="F842" s="13">
        <v>0</v>
      </c>
    </row>
    <row r="843" spans="1:6" x14ac:dyDescent="0.25">
      <c r="A843" s="5">
        <v>2026</v>
      </c>
      <c r="B843" s="5">
        <v>3</v>
      </c>
      <c r="C843" s="6" t="s">
        <v>556</v>
      </c>
      <c r="D843" s="7">
        <v>6309</v>
      </c>
      <c r="E843" s="12" t="s">
        <v>421</v>
      </c>
      <c r="F843" s="13">
        <v>0</v>
      </c>
    </row>
    <row r="844" spans="1:6" x14ac:dyDescent="0.25">
      <c r="A844" s="5">
        <v>2026</v>
      </c>
      <c r="B844" s="5">
        <v>3</v>
      </c>
      <c r="C844" s="6" t="s">
        <v>556</v>
      </c>
      <c r="D844" s="7">
        <v>6310</v>
      </c>
      <c r="E844" s="12" t="s">
        <v>422</v>
      </c>
      <c r="F844" s="13">
        <v>0</v>
      </c>
    </row>
    <row r="845" spans="1:6" x14ac:dyDescent="0.25">
      <c r="A845" s="5">
        <v>2026</v>
      </c>
      <c r="B845" s="5">
        <v>3</v>
      </c>
      <c r="C845" s="6" t="s">
        <v>556</v>
      </c>
      <c r="D845" s="7">
        <v>6311</v>
      </c>
      <c r="E845" s="12" t="s">
        <v>423</v>
      </c>
      <c r="F845" s="13">
        <v>0</v>
      </c>
    </row>
    <row r="846" spans="1:6" x14ac:dyDescent="0.25">
      <c r="A846" s="5">
        <v>2026</v>
      </c>
      <c r="B846" s="5">
        <v>3</v>
      </c>
      <c r="C846" s="6" t="s">
        <v>556</v>
      </c>
      <c r="D846" s="7">
        <v>6312</v>
      </c>
      <c r="E846" s="12" t="s">
        <v>424</v>
      </c>
      <c r="F846" s="13">
        <v>0</v>
      </c>
    </row>
    <row r="847" spans="1:6" x14ac:dyDescent="0.25">
      <c r="A847" s="5">
        <v>2026</v>
      </c>
      <c r="B847" s="5">
        <v>3</v>
      </c>
      <c r="C847" s="6" t="s">
        <v>556</v>
      </c>
      <c r="D847" s="7">
        <v>6313</v>
      </c>
      <c r="E847" s="14" t="s">
        <v>425</v>
      </c>
      <c r="F847" s="15">
        <f>SUM(F848:F850)</f>
        <v>0</v>
      </c>
    </row>
    <row r="848" spans="1:6" x14ac:dyDescent="0.25">
      <c r="A848" s="5">
        <v>2026</v>
      </c>
      <c r="B848" s="5">
        <v>3</v>
      </c>
      <c r="C848" s="6" t="s">
        <v>556</v>
      </c>
      <c r="D848" s="7">
        <v>6314</v>
      </c>
      <c r="E848" s="12" t="s">
        <v>426</v>
      </c>
      <c r="F848" s="13">
        <v>0</v>
      </c>
    </row>
    <row r="849" spans="1:6" x14ac:dyDescent="0.25">
      <c r="A849" s="5">
        <v>2026</v>
      </c>
      <c r="B849" s="5">
        <v>3</v>
      </c>
      <c r="C849" s="6" t="s">
        <v>556</v>
      </c>
      <c r="D849" s="7">
        <v>6315</v>
      </c>
      <c r="E849" s="12" t="s">
        <v>427</v>
      </c>
      <c r="F849" s="13">
        <v>0</v>
      </c>
    </row>
    <row r="850" spans="1:6" x14ac:dyDescent="0.25">
      <c r="A850" s="5">
        <v>2026</v>
      </c>
      <c r="B850" s="5">
        <v>3</v>
      </c>
      <c r="C850" s="6" t="s">
        <v>556</v>
      </c>
      <c r="D850" s="7">
        <v>7207</v>
      </c>
      <c r="E850" s="12" t="s">
        <v>428</v>
      </c>
      <c r="F850" s="13">
        <v>0</v>
      </c>
    </row>
    <row r="851" spans="1:6" x14ac:dyDescent="0.25">
      <c r="A851" s="5">
        <v>2026</v>
      </c>
      <c r="B851" s="5">
        <v>3</v>
      </c>
      <c r="C851" s="6" t="s">
        <v>556</v>
      </c>
      <c r="D851" s="7">
        <v>6316</v>
      </c>
      <c r="E851" s="14" t="s">
        <v>429</v>
      </c>
      <c r="F851" s="15">
        <f>+F852+F859+F862</f>
        <v>0</v>
      </c>
    </row>
    <row r="852" spans="1:6" x14ac:dyDescent="0.25">
      <c r="A852" s="5">
        <v>2026</v>
      </c>
      <c r="B852" s="5">
        <v>3</v>
      </c>
      <c r="C852" s="6" t="s">
        <v>556</v>
      </c>
      <c r="D852" s="7">
        <v>6317</v>
      </c>
      <c r="E852" s="14" t="s">
        <v>430</v>
      </c>
      <c r="F852" s="15">
        <f>SUM(F853:F858)</f>
        <v>0</v>
      </c>
    </row>
    <row r="853" spans="1:6" x14ac:dyDescent="0.25">
      <c r="A853" s="5">
        <v>2026</v>
      </c>
      <c r="B853" s="5">
        <v>3</v>
      </c>
      <c r="C853" s="6" t="s">
        <v>556</v>
      </c>
      <c r="D853" s="7">
        <v>6318</v>
      </c>
      <c r="E853" s="12" t="s">
        <v>431</v>
      </c>
      <c r="F853" s="13">
        <v>0</v>
      </c>
    </row>
    <row r="854" spans="1:6" x14ac:dyDescent="0.25">
      <c r="A854" s="5">
        <v>2026</v>
      </c>
      <c r="B854" s="5">
        <v>3</v>
      </c>
      <c r="C854" s="6" t="s">
        <v>556</v>
      </c>
      <c r="D854" s="7">
        <v>6319</v>
      </c>
      <c r="E854" s="12" t="s">
        <v>432</v>
      </c>
      <c r="F854" s="13">
        <v>0</v>
      </c>
    </row>
    <row r="855" spans="1:6" x14ac:dyDescent="0.25">
      <c r="A855" s="5">
        <v>2026</v>
      </c>
      <c r="B855" s="5">
        <v>3</v>
      </c>
      <c r="C855" s="6" t="s">
        <v>556</v>
      </c>
      <c r="D855" s="7">
        <v>6320</v>
      </c>
      <c r="E855" s="12" t="s">
        <v>433</v>
      </c>
      <c r="F855" s="13">
        <v>0</v>
      </c>
    </row>
    <row r="856" spans="1:6" x14ac:dyDescent="0.25">
      <c r="A856" s="5">
        <v>2026</v>
      </c>
      <c r="B856" s="5">
        <v>3</v>
      </c>
      <c r="C856" s="6" t="s">
        <v>556</v>
      </c>
      <c r="D856" s="7">
        <v>6321</v>
      </c>
      <c r="E856" s="12" t="s">
        <v>434</v>
      </c>
      <c r="F856" s="13">
        <v>0</v>
      </c>
    </row>
    <row r="857" spans="1:6" x14ac:dyDescent="0.25">
      <c r="A857" s="5">
        <v>2026</v>
      </c>
      <c r="B857" s="5">
        <v>3</v>
      </c>
      <c r="C857" s="6" t="s">
        <v>556</v>
      </c>
      <c r="D857" s="7">
        <v>6322</v>
      </c>
      <c r="E857" s="12" t="s">
        <v>435</v>
      </c>
      <c r="F857" s="13">
        <v>0</v>
      </c>
    </row>
    <row r="858" spans="1:6" x14ac:dyDescent="0.25">
      <c r="A858" s="5">
        <v>2026</v>
      </c>
      <c r="B858" s="5">
        <v>3</v>
      </c>
      <c r="C858" s="6" t="s">
        <v>556</v>
      </c>
      <c r="D858" s="7">
        <v>6323</v>
      </c>
      <c r="E858" s="12" t="s">
        <v>436</v>
      </c>
      <c r="F858" s="13">
        <v>0</v>
      </c>
    </row>
    <row r="859" spans="1:6" x14ac:dyDescent="0.25">
      <c r="A859" s="5">
        <v>2026</v>
      </c>
      <c r="B859" s="5">
        <v>3</v>
      </c>
      <c r="C859" s="6" t="s">
        <v>556</v>
      </c>
      <c r="D859" s="7">
        <v>6324</v>
      </c>
      <c r="E859" s="14" t="s">
        <v>437</v>
      </c>
      <c r="F859" s="15">
        <f>SUM(F860:F861)</f>
        <v>0</v>
      </c>
    </row>
    <row r="860" spans="1:6" x14ac:dyDescent="0.25">
      <c r="A860" s="5">
        <v>2026</v>
      </c>
      <c r="B860" s="5">
        <v>3</v>
      </c>
      <c r="C860" s="6" t="s">
        <v>556</v>
      </c>
      <c r="D860" s="7">
        <v>6325</v>
      </c>
      <c r="E860" s="12" t="s">
        <v>438</v>
      </c>
      <c r="F860" s="13">
        <v>0</v>
      </c>
    </row>
    <row r="861" spans="1:6" x14ac:dyDescent="0.25">
      <c r="A861" s="5">
        <v>2026</v>
      </c>
      <c r="B861" s="5">
        <v>3</v>
      </c>
      <c r="C861" s="6" t="s">
        <v>556</v>
      </c>
      <c r="D861" s="7">
        <v>6326</v>
      </c>
      <c r="E861" s="12" t="s">
        <v>439</v>
      </c>
      <c r="F861" s="13">
        <v>0</v>
      </c>
    </row>
    <row r="862" spans="1:6" x14ac:dyDescent="0.25">
      <c r="A862" s="5">
        <v>2026</v>
      </c>
      <c r="B862" s="5">
        <v>3</v>
      </c>
      <c r="C862" s="6" t="s">
        <v>556</v>
      </c>
      <c r="D862" s="7">
        <v>6327</v>
      </c>
      <c r="E862" s="14" t="s">
        <v>440</v>
      </c>
      <c r="F862" s="15">
        <f>SUM(F863:F865)</f>
        <v>0</v>
      </c>
    </row>
    <row r="863" spans="1:6" x14ac:dyDescent="0.25">
      <c r="A863" s="5">
        <v>2026</v>
      </c>
      <c r="B863" s="5">
        <v>3</v>
      </c>
      <c r="C863" s="6" t="s">
        <v>556</v>
      </c>
      <c r="D863" s="7">
        <v>6328</v>
      </c>
      <c r="E863" s="12" t="s">
        <v>441</v>
      </c>
      <c r="F863" s="13">
        <v>0</v>
      </c>
    </row>
    <row r="864" spans="1:6" x14ac:dyDescent="0.25">
      <c r="A864" s="5">
        <v>2026</v>
      </c>
      <c r="B864" s="5">
        <v>3</v>
      </c>
      <c r="C864" s="6" t="s">
        <v>556</v>
      </c>
      <c r="D864" s="7">
        <v>10187</v>
      </c>
      <c r="E864" s="12" t="s">
        <v>442</v>
      </c>
      <c r="F864" s="13">
        <v>0</v>
      </c>
    </row>
    <row r="865" spans="1:6" x14ac:dyDescent="0.25">
      <c r="A865" s="5">
        <v>2026</v>
      </c>
      <c r="B865" s="5">
        <v>3</v>
      </c>
      <c r="C865" s="6" t="s">
        <v>556</v>
      </c>
      <c r="D865" s="7">
        <v>6329</v>
      </c>
      <c r="E865" s="12" t="s">
        <v>443</v>
      </c>
      <c r="F865" s="13">
        <v>0</v>
      </c>
    </row>
    <row r="866" spans="1:6" x14ac:dyDescent="0.25">
      <c r="A866" s="5">
        <v>2026</v>
      </c>
      <c r="B866" s="5">
        <v>3</v>
      </c>
      <c r="C866" s="6" t="s">
        <v>556</v>
      </c>
      <c r="D866" s="7">
        <v>6330</v>
      </c>
      <c r="E866" s="14" t="s">
        <v>444</v>
      </c>
      <c r="F866" s="15">
        <f>+F867+F868+F869+F870+F875+F876</f>
        <v>0</v>
      </c>
    </row>
    <row r="867" spans="1:6" x14ac:dyDescent="0.25">
      <c r="A867" s="5">
        <v>2026</v>
      </c>
      <c r="B867" s="5">
        <v>3</v>
      </c>
      <c r="C867" s="6" t="s">
        <v>556</v>
      </c>
      <c r="D867" s="7">
        <v>6331</v>
      </c>
      <c r="E867" s="12" t="s">
        <v>445</v>
      </c>
      <c r="F867" s="13">
        <v>0</v>
      </c>
    </row>
    <row r="868" spans="1:6" x14ac:dyDescent="0.25">
      <c r="A868" s="5">
        <v>2026</v>
      </c>
      <c r="B868" s="5">
        <v>3</v>
      </c>
      <c r="C868" s="6" t="s">
        <v>556</v>
      </c>
      <c r="D868" s="7">
        <v>6332</v>
      </c>
      <c r="E868" s="12" t="s">
        <v>446</v>
      </c>
      <c r="F868" s="13">
        <v>0</v>
      </c>
    </row>
    <row r="869" spans="1:6" x14ac:dyDescent="0.25">
      <c r="A869" s="5">
        <v>2026</v>
      </c>
      <c r="B869" s="5">
        <v>3</v>
      </c>
      <c r="C869" s="6" t="s">
        <v>556</v>
      </c>
      <c r="D869" s="7">
        <v>6333</v>
      </c>
      <c r="E869" s="12" t="s">
        <v>447</v>
      </c>
      <c r="F869" s="13">
        <v>0</v>
      </c>
    </row>
    <row r="870" spans="1:6" x14ac:dyDescent="0.25">
      <c r="A870" s="5">
        <v>2026</v>
      </c>
      <c r="B870" s="5">
        <v>3</v>
      </c>
      <c r="C870" s="6" t="s">
        <v>556</v>
      </c>
      <c r="D870" s="7">
        <v>6334</v>
      </c>
      <c r="E870" s="14" t="s">
        <v>448</v>
      </c>
      <c r="F870" s="15">
        <f>SUM(F871:F874)</f>
        <v>0</v>
      </c>
    </row>
    <row r="871" spans="1:6" x14ac:dyDescent="0.25">
      <c r="A871" s="5">
        <v>2026</v>
      </c>
      <c r="B871" s="5">
        <v>3</v>
      </c>
      <c r="C871" s="6" t="s">
        <v>556</v>
      </c>
      <c r="D871" s="7">
        <v>6335</v>
      </c>
      <c r="E871" s="12" t="s">
        <v>449</v>
      </c>
      <c r="F871" s="13">
        <v>0</v>
      </c>
    </row>
    <row r="872" spans="1:6" x14ac:dyDescent="0.25">
      <c r="A872" s="5">
        <v>2026</v>
      </c>
      <c r="B872" s="5">
        <v>3</v>
      </c>
      <c r="C872" s="6" t="s">
        <v>556</v>
      </c>
      <c r="D872" s="7">
        <v>6336</v>
      </c>
      <c r="E872" s="12" t="s">
        <v>450</v>
      </c>
      <c r="F872" s="13">
        <v>0</v>
      </c>
    </row>
    <row r="873" spans="1:6" x14ac:dyDescent="0.25">
      <c r="A873" s="5">
        <v>2026</v>
      </c>
      <c r="B873" s="5">
        <v>3</v>
      </c>
      <c r="C873" s="6" t="s">
        <v>556</v>
      </c>
      <c r="D873" s="7">
        <v>7208</v>
      </c>
      <c r="E873" s="12" t="s">
        <v>451</v>
      </c>
      <c r="F873" s="13">
        <v>0</v>
      </c>
    </row>
    <row r="874" spans="1:6" x14ac:dyDescent="0.25">
      <c r="A874" s="5">
        <v>2026</v>
      </c>
      <c r="B874" s="5">
        <v>3</v>
      </c>
      <c r="C874" s="6" t="s">
        <v>556</v>
      </c>
      <c r="D874" s="7">
        <v>6337</v>
      </c>
      <c r="E874" s="12" t="s">
        <v>452</v>
      </c>
      <c r="F874" s="13">
        <v>0</v>
      </c>
    </row>
    <row r="875" spans="1:6" x14ac:dyDescent="0.25">
      <c r="A875" s="5">
        <v>2026</v>
      </c>
      <c r="B875" s="5">
        <v>3</v>
      </c>
      <c r="C875" s="6" t="s">
        <v>556</v>
      </c>
      <c r="D875" s="7">
        <v>6338</v>
      </c>
      <c r="E875" s="12" t="s">
        <v>453</v>
      </c>
      <c r="F875" s="13">
        <v>0</v>
      </c>
    </row>
    <row r="876" spans="1:6" x14ac:dyDescent="0.25">
      <c r="A876" s="5">
        <v>2026</v>
      </c>
      <c r="B876" s="5">
        <v>3</v>
      </c>
      <c r="C876" s="6" t="s">
        <v>556</v>
      </c>
      <c r="D876" s="7">
        <v>6340</v>
      </c>
      <c r="E876" s="14" t="s">
        <v>454</v>
      </c>
      <c r="F876" s="15">
        <f>SUM(F877:F878)</f>
        <v>0</v>
      </c>
    </row>
    <row r="877" spans="1:6" x14ac:dyDescent="0.25">
      <c r="A877" s="5">
        <v>2026</v>
      </c>
      <c r="B877" s="5">
        <v>3</v>
      </c>
      <c r="C877" s="6" t="s">
        <v>556</v>
      </c>
      <c r="D877" s="7">
        <v>7118</v>
      </c>
      <c r="E877" s="12" t="s">
        <v>455</v>
      </c>
      <c r="F877" s="13">
        <v>0</v>
      </c>
    </row>
    <row r="878" spans="1:6" x14ac:dyDescent="0.25">
      <c r="A878" s="5">
        <v>2026</v>
      </c>
      <c r="B878" s="5">
        <v>3</v>
      </c>
      <c r="C878" s="6" t="s">
        <v>556</v>
      </c>
      <c r="D878" s="7">
        <v>7119</v>
      </c>
      <c r="E878" s="12" t="s">
        <v>456</v>
      </c>
      <c r="F878" s="13">
        <v>0</v>
      </c>
    </row>
    <row r="879" spans="1:6" x14ac:dyDescent="0.25">
      <c r="A879" s="5">
        <v>2026</v>
      </c>
      <c r="B879" s="5">
        <v>3</v>
      </c>
      <c r="C879" s="6" t="s">
        <v>556</v>
      </c>
      <c r="D879" s="7">
        <v>6341</v>
      </c>
      <c r="E879" s="14" t="s">
        <v>468</v>
      </c>
      <c r="F879" s="15">
        <f>+F880</f>
        <v>6159264517</v>
      </c>
    </row>
    <row r="880" spans="1:6" x14ac:dyDescent="0.25">
      <c r="A880" s="5">
        <v>2026</v>
      </c>
      <c r="B880" s="5">
        <v>3</v>
      </c>
      <c r="C880" s="6" t="s">
        <v>556</v>
      </c>
      <c r="D880" s="7">
        <v>6342</v>
      </c>
      <c r="E880" s="14" t="s">
        <v>469</v>
      </c>
      <c r="F880" s="15">
        <f>SUM(F881:F885)</f>
        <v>6159264517</v>
      </c>
    </row>
    <row r="881" spans="1:6" x14ac:dyDescent="0.25">
      <c r="A881" s="5">
        <v>2026</v>
      </c>
      <c r="B881" s="5">
        <v>3</v>
      </c>
      <c r="C881" s="6" t="s">
        <v>556</v>
      </c>
      <c r="D881" s="7">
        <v>6343</v>
      </c>
      <c r="E881" s="12" t="s">
        <v>470</v>
      </c>
      <c r="F881" s="13">
        <v>4281657555</v>
      </c>
    </row>
    <row r="882" spans="1:6" x14ac:dyDescent="0.25">
      <c r="A882" s="5">
        <v>2026</v>
      </c>
      <c r="B882" s="5">
        <v>3</v>
      </c>
      <c r="C882" s="6" t="s">
        <v>556</v>
      </c>
      <c r="D882" s="7">
        <v>7120</v>
      </c>
      <c r="E882" s="12" t="s">
        <v>471</v>
      </c>
      <c r="F882" s="13">
        <v>0</v>
      </c>
    </row>
    <row r="883" spans="1:6" x14ac:dyDescent="0.25">
      <c r="A883" s="5">
        <v>2026</v>
      </c>
      <c r="B883" s="5">
        <v>3</v>
      </c>
      <c r="C883" s="6" t="s">
        <v>556</v>
      </c>
      <c r="D883" s="7">
        <v>6344</v>
      </c>
      <c r="E883" s="12" t="s">
        <v>472</v>
      </c>
      <c r="F883" s="13">
        <v>2023748681</v>
      </c>
    </row>
    <row r="884" spans="1:6" x14ac:dyDescent="0.25">
      <c r="A884" s="5">
        <v>2026</v>
      </c>
      <c r="B884" s="5">
        <v>3</v>
      </c>
      <c r="C884" s="6" t="s">
        <v>556</v>
      </c>
      <c r="D884" s="7">
        <v>6345</v>
      </c>
      <c r="E884" s="12" t="s">
        <v>473</v>
      </c>
      <c r="F884" s="13">
        <v>-146141719</v>
      </c>
    </row>
    <row r="885" spans="1:6" x14ac:dyDescent="0.25">
      <c r="A885" s="5">
        <v>2026</v>
      </c>
      <c r="B885" s="5">
        <v>3</v>
      </c>
      <c r="C885" s="6" t="s">
        <v>556</v>
      </c>
      <c r="D885" s="7">
        <v>6347</v>
      </c>
      <c r="E885" s="12" t="s">
        <v>474</v>
      </c>
      <c r="F885" s="13">
        <v>0</v>
      </c>
    </row>
    <row r="886" spans="1:6" x14ac:dyDescent="0.25">
      <c r="A886" s="5">
        <v>2026</v>
      </c>
      <c r="B886" s="5">
        <v>3</v>
      </c>
      <c r="C886" s="6" t="s">
        <v>556</v>
      </c>
      <c r="D886" s="7">
        <v>6348</v>
      </c>
      <c r="E886" s="3" t="s">
        <v>475</v>
      </c>
      <c r="F886" s="18">
        <f>+F507+F879</f>
        <v>10118134693</v>
      </c>
    </row>
    <row r="887" spans="1:6" x14ac:dyDescent="0.25">
      <c r="A887" s="5">
        <v>2026</v>
      </c>
      <c r="B887" s="5">
        <v>3</v>
      </c>
      <c r="C887" s="6" t="s">
        <v>556</v>
      </c>
      <c r="D887" s="7">
        <v>6349</v>
      </c>
      <c r="E887" s="14" t="s">
        <v>476</v>
      </c>
      <c r="F887" s="18">
        <f>+F888+F906-F917</f>
        <v>0</v>
      </c>
    </row>
    <row r="888" spans="1:6" x14ac:dyDescent="0.25">
      <c r="A888" s="5">
        <v>2026</v>
      </c>
      <c r="B888" s="5">
        <v>3</v>
      </c>
      <c r="C888" s="6" t="s">
        <v>556</v>
      </c>
      <c r="D888" s="7">
        <v>6350</v>
      </c>
      <c r="E888" s="14" t="s">
        <v>477</v>
      </c>
      <c r="F888" s="15">
        <f>+F889+F896+F900</f>
        <v>0</v>
      </c>
    </row>
    <row r="889" spans="1:6" x14ac:dyDescent="0.25">
      <c r="A889" s="5">
        <v>2026</v>
      </c>
      <c r="B889" s="5">
        <v>3</v>
      </c>
      <c r="C889" s="6" t="s">
        <v>556</v>
      </c>
      <c r="D889" s="7">
        <v>6351</v>
      </c>
      <c r="E889" s="14" t="s">
        <v>478</v>
      </c>
      <c r="F889" s="15">
        <f>SUM(F890:F895)</f>
        <v>0</v>
      </c>
    </row>
    <row r="890" spans="1:6" x14ac:dyDescent="0.25">
      <c r="A890" s="5">
        <v>2026</v>
      </c>
      <c r="B890" s="5">
        <v>3</v>
      </c>
      <c r="C890" s="6" t="s">
        <v>556</v>
      </c>
      <c r="D890" s="7">
        <v>6352</v>
      </c>
      <c r="E890" s="12" t="s">
        <v>479</v>
      </c>
      <c r="F890" s="13">
        <v>0</v>
      </c>
    </row>
    <row r="891" spans="1:6" x14ac:dyDescent="0.25">
      <c r="A891" s="5">
        <v>2026</v>
      </c>
      <c r="B891" s="5">
        <v>3</v>
      </c>
      <c r="C891" s="6" t="s">
        <v>556</v>
      </c>
      <c r="D891" s="7">
        <v>6353</v>
      </c>
      <c r="E891" s="12" t="s">
        <v>480</v>
      </c>
      <c r="F891" s="13">
        <v>0</v>
      </c>
    </row>
    <row r="892" spans="1:6" x14ac:dyDescent="0.25">
      <c r="A892" s="5">
        <v>2026</v>
      </c>
      <c r="B892" s="5">
        <v>3</v>
      </c>
      <c r="C892" s="6" t="s">
        <v>556</v>
      </c>
      <c r="D892" s="7">
        <v>6354</v>
      </c>
      <c r="E892" s="12" t="s">
        <v>481</v>
      </c>
      <c r="F892" s="13">
        <v>0</v>
      </c>
    </row>
    <row r="893" spans="1:6" x14ac:dyDescent="0.25">
      <c r="A893" s="5">
        <v>2026</v>
      </c>
      <c r="B893" s="5">
        <v>3</v>
      </c>
      <c r="C893" s="6" t="s">
        <v>556</v>
      </c>
      <c r="D893" s="7">
        <v>6355</v>
      </c>
      <c r="E893" s="12" t="s">
        <v>482</v>
      </c>
      <c r="F893" s="13">
        <v>0</v>
      </c>
    </row>
    <row r="894" spans="1:6" x14ac:dyDescent="0.25">
      <c r="A894" s="5">
        <v>2026</v>
      </c>
      <c r="B894" s="5">
        <v>3</v>
      </c>
      <c r="C894" s="6" t="s">
        <v>556</v>
      </c>
      <c r="D894" s="7">
        <v>6356</v>
      </c>
      <c r="E894" s="12" t="s">
        <v>483</v>
      </c>
      <c r="F894" s="13">
        <v>0</v>
      </c>
    </row>
    <row r="895" spans="1:6" x14ac:dyDescent="0.25">
      <c r="A895" s="5">
        <v>2026</v>
      </c>
      <c r="B895" s="5">
        <v>3</v>
      </c>
      <c r="C895" s="6" t="s">
        <v>556</v>
      </c>
      <c r="D895" s="7">
        <v>6357</v>
      </c>
      <c r="E895" s="12" t="s">
        <v>484</v>
      </c>
      <c r="F895" s="13">
        <v>0</v>
      </c>
    </row>
    <row r="896" spans="1:6" x14ac:dyDescent="0.25">
      <c r="A896" s="5">
        <v>2026</v>
      </c>
      <c r="B896" s="5">
        <v>3</v>
      </c>
      <c r="C896" s="6" t="s">
        <v>556</v>
      </c>
      <c r="D896" s="7">
        <v>6358</v>
      </c>
      <c r="E896" s="14" t="s">
        <v>485</v>
      </c>
      <c r="F896" s="15">
        <f>SUM(F897:F899)</f>
        <v>0</v>
      </c>
    </row>
    <row r="897" spans="1:6" x14ac:dyDescent="0.25">
      <c r="A897" s="5">
        <v>2026</v>
      </c>
      <c r="B897" s="5">
        <v>3</v>
      </c>
      <c r="C897" s="6" t="s">
        <v>556</v>
      </c>
      <c r="D897" s="7">
        <v>6359</v>
      </c>
      <c r="E897" s="12" t="s">
        <v>486</v>
      </c>
      <c r="F897" s="13">
        <v>0</v>
      </c>
    </row>
    <row r="898" spans="1:6" x14ac:dyDescent="0.25">
      <c r="A898" s="5">
        <v>2026</v>
      </c>
      <c r="B898" s="5">
        <v>3</v>
      </c>
      <c r="C898" s="6" t="s">
        <v>556</v>
      </c>
      <c r="D898" s="7">
        <v>6360</v>
      </c>
      <c r="E898" s="12" t="s">
        <v>487</v>
      </c>
      <c r="F898" s="13">
        <v>0</v>
      </c>
    </row>
    <row r="899" spans="1:6" x14ac:dyDescent="0.25">
      <c r="A899" s="5">
        <v>2026</v>
      </c>
      <c r="B899" s="5">
        <v>3</v>
      </c>
      <c r="C899" s="6" t="s">
        <v>556</v>
      </c>
      <c r="D899" s="7">
        <v>6361</v>
      </c>
      <c r="E899" s="12" t="s">
        <v>488</v>
      </c>
      <c r="F899" s="13">
        <v>0</v>
      </c>
    </row>
    <row r="900" spans="1:6" x14ac:dyDescent="0.25">
      <c r="A900" s="5">
        <v>2026</v>
      </c>
      <c r="B900" s="5">
        <v>3</v>
      </c>
      <c r="C900" s="6" t="s">
        <v>556</v>
      </c>
      <c r="D900" s="7">
        <v>6362</v>
      </c>
      <c r="E900" s="14" t="s">
        <v>489</v>
      </c>
      <c r="F900" s="15">
        <f>SUM(F901:F905)</f>
        <v>0</v>
      </c>
    </row>
    <row r="901" spans="1:6" x14ac:dyDescent="0.25">
      <c r="A901" s="5">
        <v>2026</v>
      </c>
      <c r="B901" s="5">
        <v>3</v>
      </c>
      <c r="C901" s="6" t="s">
        <v>556</v>
      </c>
      <c r="D901" s="7">
        <v>6363</v>
      </c>
      <c r="E901" s="12" t="s">
        <v>490</v>
      </c>
      <c r="F901" s="13">
        <v>0</v>
      </c>
    </row>
    <row r="902" spans="1:6" x14ac:dyDescent="0.25">
      <c r="A902" s="5">
        <v>2026</v>
      </c>
      <c r="B902" s="5">
        <v>3</v>
      </c>
      <c r="C902" s="6" t="s">
        <v>556</v>
      </c>
      <c r="D902" s="7">
        <v>6364</v>
      </c>
      <c r="E902" s="12" t="s">
        <v>491</v>
      </c>
      <c r="F902" s="13">
        <v>0</v>
      </c>
    </row>
    <row r="903" spans="1:6" x14ac:dyDescent="0.25">
      <c r="A903" s="5">
        <v>2026</v>
      </c>
      <c r="B903" s="5">
        <v>3</v>
      </c>
      <c r="C903" s="6" t="s">
        <v>556</v>
      </c>
      <c r="D903" s="7">
        <v>10188</v>
      </c>
      <c r="E903" s="12" t="s">
        <v>492</v>
      </c>
      <c r="F903" s="13">
        <v>0</v>
      </c>
    </row>
    <row r="904" spans="1:6" x14ac:dyDescent="0.25">
      <c r="A904" s="5">
        <v>2026</v>
      </c>
      <c r="B904" s="5">
        <v>3</v>
      </c>
      <c r="C904" s="6" t="s">
        <v>556</v>
      </c>
      <c r="D904" s="7">
        <v>10243</v>
      </c>
      <c r="E904" s="12" t="s">
        <v>533</v>
      </c>
      <c r="F904" s="13">
        <v>0</v>
      </c>
    </row>
    <row r="905" spans="1:6" x14ac:dyDescent="0.25">
      <c r="A905" s="5">
        <v>2026</v>
      </c>
      <c r="B905" s="5">
        <v>3</v>
      </c>
      <c r="C905" s="6" t="s">
        <v>556</v>
      </c>
      <c r="D905" s="7">
        <v>6365</v>
      </c>
      <c r="E905" s="12" t="s">
        <v>493</v>
      </c>
      <c r="F905" s="13">
        <v>0</v>
      </c>
    </row>
    <row r="906" spans="1:6" x14ac:dyDescent="0.25">
      <c r="A906" s="5">
        <v>2026</v>
      </c>
      <c r="B906" s="5">
        <v>3</v>
      </c>
      <c r="C906" s="6" t="s">
        <v>556</v>
      </c>
      <c r="D906" s="7">
        <v>6366</v>
      </c>
      <c r="E906" s="14" t="s">
        <v>494</v>
      </c>
      <c r="F906" s="15">
        <f>+F907+F916</f>
        <v>53665240</v>
      </c>
    </row>
    <row r="907" spans="1:6" x14ac:dyDescent="0.25">
      <c r="A907" s="5">
        <v>2026</v>
      </c>
      <c r="B907" s="5">
        <v>3</v>
      </c>
      <c r="C907" s="6" t="s">
        <v>556</v>
      </c>
      <c r="D907" s="7">
        <v>6367</v>
      </c>
      <c r="E907" s="14" t="s">
        <v>495</v>
      </c>
      <c r="F907" s="15">
        <f>SUM(F908:F915)</f>
        <v>53665240</v>
      </c>
    </row>
    <row r="908" spans="1:6" x14ac:dyDescent="0.25">
      <c r="A908" s="5">
        <v>2026</v>
      </c>
      <c r="B908" s="5">
        <v>3</v>
      </c>
      <c r="C908" s="6" t="s">
        <v>556</v>
      </c>
      <c r="D908" s="7">
        <v>7209</v>
      </c>
      <c r="E908" s="12" t="s">
        <v>496</v>
      </c>
      <c r="F908" s="13">
        <v>7196949</v>
      </c>
    </row>
    <row r="909" spans="1:6" x14ac:dyDescent="0.25">
      <c r="A909" s="5">
        <v>2026</v>
      </c>
      <c r="B909" s="5">
        <v>3</v>
      </c>
      <c r="C909" s="6" t="s">
        <v>556</v>
      </c>
      <c r="D909" s="7">
        <v>7210</v>
      </c>
      <c r="E909" s="12" t="s">
        <v>497</v>
      </c>
      <c r="F909" s="13">
        <v>0</v>
      </c>
    </row>
    <row r="910" spans="1:6" x14ac:dyDescent="0.25">
      <c r="A910" s="5">
        <v>2026</v>
      </c>
      <c r="B910" s="5">
        <v>3</v>
      </c>
      <c r="C910" s="6" t="s">
        <v>556</v>
      </c>
      <c r="D910" s="7">
        <v>7211</v>
      </c>
      <c r="E910" s="12" t="s">
        <v>498</v>
      </c>
      <c r="F910" s="13">
        <v>0</v>
      </c>
    </row>
    <row r="911" spans="1:6" x14ac:dyDescent="0.25">
      <c r="A911" s="5">
        <v>2026</v>
      </c>
      <c r="B911" s="5">
        <v>3</v>
      </c>
      <c r="C911" s="6" t="s">
        <v>556</v>
      </c>
      <c r="D911" s="7">
        <v>7212</v>
      </c>
      <c r="E911" s="12" t="s">
        <v>499</v>
      </c>
      <c r="F911" s="13">
        <v>42053567</v>
      </c>
    </row>
    <row r="912" spans="1:6" x14ac:dyDescent="0.25">
      <c r="A912" s="5">
        <v>2026</v>
      </c>
      <c r="B912" s="5">
        <v>3</v>
      </c>
      <c r="C912" s="6" t="s">
        <v>556</v>
      </c>
      <c r="D912" s="7">
        <v>7213</v>
      </c>
      <c r="E912" s="12" t="s">
        <v>500</v>
      </c>
      <c r="F912" s="13">
        <v>0</v>
      </c>
    </row>
    <row r="913" spans="1:6" x14ac:dyDescent="0.25">
      <c r="A913" s="5">
        <v>2026</v>
      </c>
      <c r="B913" s="5">
        <v>3</v>
      </c>
      <c r="C913" s="6" t="s">
        <v>556</v>
      </c>
      <c r="D913" s="7">
        <v>7214</v>
      </c>
      <c r="E913" s="12" t="s">
        <v>501</v>
      </c>
      <c r="F913" s="13">
        <v>4346224</v>
      </c>
    </row>
    <row r="914" spans="1:6" x14ac:dyDescent="0.25">
      <c r="A914" s="5">
        <v>2026</v>
      </c>
      <c r="B914" s="5">
        <v>3</v>
      </c>
      <c r="C914" s="6" t="s">
        <v>556</v>
      </c>
      <c r="D914" s="7">
        <v>7215</v>
      </c>
      <c r="E914" s="12" t="s">
        <v>502</v>
      </c>
      <c r="F914" s="13">
        <v>68500</v>
      </c>
    </row>
    <row r="915" spans="1:6" x14ac:dyDescent="0.25">
      <c r="A915" s="5">
        <v>2026</v>
      </c>
      <c r="B915" s="5">
        <v>3</v>
      </c>
      <c r="C915" s="6" t="s">
        <v>556</v>
      </c>
      <c r="D915" s="7">
        <v>7105</v>
      </c>
      <c r="E915" s="12" t="s">
        <v>503</v>
      </c>
      <c r="F915" s="13">
        <v>0</v>
      </c>
    </row>
    <row r="916" spans="1:6" x14ac:dyDescent="0.25">
      <c r="A916" s="5">
        <v>2026</v>
      </c>
      <c r="B916" s="5">
        <v>3</v>
      </c>
      <c r="C916" s="6" t="s">
        <v>556</v>
      </c>
      <c r="D916" s="7">
        <v>6368</v>
      </c>
      <c r="E916" s="12" t="s">
        <v>504</v>
      </c>
      <c r="F916" s="13">
        <v>0</v>
      </c>
    </row>
    <row r="917" spans="1:6" x14ac:dyDescent="0.25">
      <c r="A917" s="5">
        <v>2026</v>
      </c>
      <c r="B917" s="5">
        <v>3</v>
      </c>
      <c r="C917" s="6" t="s">
        <v>556</v>
      </c>
      <c r="D917" s="7">
        <v>6369</v>
      </c>
      <c r="E917" s="14" t="s">
        <v>505</v>
      </c>
      <c r="F917" s="19">
        <f>SUM(F918:F921)</f>
        <v>53665240</v>
      </c>
    </row>
    <row r="918" spans="1:6" x14ac:dyDescent="0.25">
      <c r="A918" s="5">
        <v>2026</v>
      </c>
      <c r="B918" s="5">
        <v>3</v>
      </c>
      <c r="C918" s="6" t="s">
        <v>556</v>
      </c>
      <c r="D918" s="7">
        <v>6370</v>
      </c>
      <c r="E918" s="12" t="s">
        <v>506</v>
      </c>
      <c r="F918" s="13">
        <v>0</v>
      </c>
    </row>
    <row r="919" spans="1:6" x14ac:dyDescent="0.25">
      <c r="A919" s="5">
        <v>2026</v>
      </c>
      <c r="B919" s="5">
        <v>3</v>
      </c>
      <c r="C919" s="6" t="s">
        <v>556</v>
      </c>
      <c r="D919" s="7">
        <v>6371</v>
      </c>
      <c r="E919" s="12" t="s">
        <v>507</v>
      </c>
      <c r="F919" s="13">
        <v>0</v>
      </c>
    </row>
    <row r="920" spans="1:6" x14ac:dyDescent="0.25">
      <c r="A920" s="5">
        <v>2026</v>
      </c>
      <c r="B920" s="5">
        <v>3</v>
      </c>
      <c r="C920" s="6" t="s">
        <v>556</v>
      </c>
      <c r="D920" s="7">
        <v>6372</v>
      </c>
      <c r="E920" s="12" t="s">
        <v>508</v>
      </c>
      <c r="F920" s="13">
        <v>53665240</v>
      </c>
    </row>
    <row r="921" spans="1:6" x14ac:dyDescent="0.25">
      <c r="A921" s="5">
        <v>2026</v>
      </c>
      <c r="B921" s="5">
        <v>3</v>
      </c>
      <c r="C921" s="6" t="s">
        <v>556</v>
      </c>
      <c r="D921" s="7">
        <v>6373</v>
      </c>
      <c r="E921" s="12" t="s">
        <v>509</v>
      </c>
      <c r="F921" s="13">
        <v>0</v>
      </c>
    </row>
    <row r="922" spans="1:6" x14ac:dyDescent="0.25">
      <c r="A922" s="5">
        <v>2026</v>
      </c>
      <c r="B922" s="5">
        <v>3</v>
      </c>
      <c r="C922" s="6" t="s">
        <v>556</v>
      </c>
      <c r="D922" s="7">
        <v>6374</v>
      </c>
      <c r="E922" s="14" t="s">
        <v>510</v>
      </c>
      <c r="F922" s="20">
        <f>+F923+F931+F932-F933</f>
        <v>0</v>
      </c>
    </row>
    <row r="923" spans="1:6" x14ac:dyDescent="0.25">
      <c r="A923" s="5">
        <v>2026</v>
      </c>
      <c r="B923" s="5">
        <v>3</v>
      </c>
      <c r="C923" s="6" t="s">
        <v>556</v>
      </c>
      <c r="D923" s="7">
        <v>6375</v>
      </c>
      <c r="E923" s="14" t="s">
        <v>511</v>
      </c>
      <c r="F923" s="15">
        <f>+F924+F930</f>
        <v>4072594972</v>
      </c>
    </row>
    <row r="924" spans="1:6" x14ac:dyDescent="0.25">
      <c r="A924" s="5">
        <v>2026</v>
      </c>
      <c r="B924" s="5">
        <v>3</v>
      </c>
      <c r="C924" s="6" t="s">
        <v>556</v>
      </c>
      <c r="D924" s="7">
        <v>6376</v>
      </c>
      <c r="E924" s="14" t="s">
        <v>512</v>
      </c>
      <c r="F924" s="15">
        <f>SUM(F925:F929)</f>
        <v>4072594972</v>
      </c>
    </row>
    <row r="925" spans="1:6" x14ac:dyDescent="0.25">
      <c r="A925" s="5">
        <v>2026</v>
      </c>
      <c r="B925" s="5">
        <v>3</v>
      </c>
      <c r="C925" s="6" t="s">
        <v>556</v>
      </c>
      <c r="D925" s="7">
        <v>6377</v>
      </c>
      <c r="E925" s="12" t="s">
        <v>513</v>
      </c>
      <c r="F925" s="13">
        <v>0</v>
      </c>
    </row>
    <row r="926" spans="1:6" x14ac:dyDescent="0.25">
      <c r="A926" s="5">
        <v>2026</v>
      </c>
      <c r="B926" s="5">
        <v>3</v>
      </c>
      <c r="C926" s="6" t="s">
        <v>556</v>
      </c>
      <c r="D926" s="7">
        <v>6378</v>
      </c>
      <c r="E926" s="12" t="s">
        <v>514</v>
      </c>
      <c r="F926" s="13">
        <v>0</v>
      </c>
    </row>
    <row r="927" spans="1:6" x14ac:dyDescent="0.25">
      <c r="A927" s="5">
        <v>2026</v>
      </c>
      <c r="B927" s="5">
        <v>3</v>
      </c>
      <c r="C927" s="6" t="s">
        <v>556</v>
      </c>
      <c r="D927" s="7">
        <v>6379</v>
      </c>
      <c r="E927" s="12" t="s">
        <v>515</v>
      </c>
      <c r="F927" s="13">
        <v>4072594972</v>
      </c>
    </row>
    <row r="928" spans="1:6" x14ac:dyDescent="0.25">
      <c r="A928" s="5">
        <v>2026</v>
      </c>
      <c r="B928" s="5">
        <v>3</v>
      </c>
      <c r="C928" s="6" t="s">
        <v>556</v>
      </c>
      <c r="D928" s="7">
        <v>6380</v>
      </c>
      <c r="E928" s="12" t="s">
        <v>516</v>
      </c>
      <c r="F928" s="13">
        <v>0</v>
      </c>
    </row>
    <row r="929" spans="1:6" x14ac:dyDescent="0.25">
      <c r="A929" s="5">
        <v>2026</v>
      </c>
      <c r="B929" s="5">
        <v>3</v>
      </c>
      <c r="C929" s="6" t="s">
        <v>556</v>
      </c>
      <c r="D929" s="7">
        <v>6381</v>
      </c>
      <c r="E929" s="12" t="s">
        <v>517</v>
      </c>
      <c r="F929" s="13">
        <v>0</v>
      </c>
    </row>
    <row r="930" spans="1:6" x14ac:dyDescent="0.25">
      <c r="A930" s="5">
        <v>2026</v>
      </c>
      <c r="B930" s="5">
        <v>3</v>
      </c>
      <c r="C930" s="6" t="s">
        <v>556</v>
      </c>
      <c r="D930" s="7">
        <v>7010</v>
      </c>
      <c r="E930" s="21" t="s">
        <v>518</v>
      </c>
      <c r="F930" s="13">
        <v>0</v>
      </c>
    </row>
    <row r="931" spans="1:6" x14ac:dyDescent="0.25">
      <c r="A931" s="5">
        <v>2026</v>
      </c>
      <c r="B931" s="5">
        <v>3</v>
      </c>
      <c r="C931" s="6" t="s">
        <v>556</v>
      </c>
      <c r="D931" s="7">
        <v>7011</v>
      </c>
      <c r="E931" s="21" t="s">
        <v>519</v>
      </c>
      <c r="F931" s="13">
        <v>0</v>
      </c>
    </row>
    <row r="932" spans="1:6" x14ac:dyDescent="0.25">
      <c r="A932" s="5">
        <v>2026</v>
      </c>
      <c r="B932" s="5">
        <v>3</v>
      </c>
      <c r="C932" s="6" t="s">
        <v>556</v>
      </c>
      <c r="D932" s="7">
        <v>6382</v>
      </c>
      <c r="E932" s="12" t="s">
        <v>520</v>
      </c>
      <c r="F932" s="13">
        <v>0</v>
      </c>
    </row>
    <row r="933" spans="1:6" x14ac:dyDescent="0.25">
      <c r="A933" s="5">
        <v>2026</v>
      </c>
      <c r="B933" s="5">
        <v>3</v>
      </c>
      <c r="C933" s="6" t="s">
        <v>556</v>
      </c>
      <c r="D933" s="7">
        <v>6383</v>
      </c>
      <c r="E933" s="14" t="s">
        <v>521</v>
      </c>
      <c r="F933" s="15">
        <f>+F934+F937+F938</f>
        <v>4072594972</v>
      </c>
    </row>
    <row r="934" spans="1:6" x14ac:dyDescent="0.25">
      <c r="A934" s="5">
        <v>2026</v>
      </c>
      <c r="B934" s="5">
        <v>3</v>
      </c>
      <c r="C934" s="6" t="s">
        <v>556</v>
      </c>
      <c r="D934" s="7">
        <v>7012</v>
      </c>
      <c r="E934" s="14" t="s">
        <v>522</v>
      </c>
      <c r="F934" s="15">
        <f>+F935+F936</f>
        <v>4072594972</v>
      </c>
    </row>
    <row r="935" spans="1:6" x14ac:dyDescent="0.25">
      <c r="A935" s="5">
        <v>2026</v>
      </c>
      <c r="B935" s="5">
        <v>3</v>
      </c>
      <c r="C935" s="6" t="s">
        <v>556</v>
      </c>
      <c r="D935" s="7">
        <v>6384</v>
      </c>
      <c r="E935" s="12" t="s">
        <v>523</v>
      </c>
      <c r="F935" s="13">
        <v>4072594972</v>
      </c>
    </row>
    <row r="936" spans="1:6" x14ac:dyDescent="0.25">
      <c r="A936" s="5">
        <v>2026</v>
      </c>
      <c r="B936" s="5">
        <v>3</v>
      </c>
      <c r="C936" s="6" t="s">
        <v>556</v>
      </c>
      <c r="D936" s="7">
        <v>6385</v>
      </c>
      <c r="E936" s="12" t="s">
        <v>524</v>
      </c>
      <c r="F936" s="13">
        <v>0</v>
      </c>
    </row>
    <row r="937" spans="1:6" x14ac:dyDescent="0.25">
      <c r="A937" s="5">
        <v>2026</v>
      </c>
      <c r="B937" s="5">
        <v>3</v>
      </c>
      <c r="C937" s="6" t="s">
        <v>556</v>
      </c>
      <c r="D937" s="7">
        <v>7013</v>
      </c>
      <c r="E937" s="12" t="s">
        <v>525</v>
      </c>
      <c r="F937" s="13">
        <v>0</v>
      </c>
    </row>
    <row r="938" spans="1:6" x14ac:dyDescent="0.25">
      <c r="A938" s="5">
        <v>2026</v>
      </c>
      <c r="B938" s="5">
        <v>3</v>
      </c>
      <c r="C938" s="6" t="s">
        <v>556</v>
      </c>
      <c r="D938" s="7">
        <v>7014</v>
      </c>
      <c r="E938" s="12" t="s">
        <v>526</v>
      </c>
      <c r="F938" s="13">
        <v>0</v>
      </c>
    </row>
  </sheetData>
  <sheetProtection algorithmName="SHA-512" hashValue="nrqYcQbiWHZIsx/4IhGG2HWPS970DcKK46uNqrvUVaDnHmMZDUP902ZQWG8fqhxk2usXV71pVoR2Cb1K9/hYpg==" saltValue="Tbgjkk+ekAAaP/Mu50KOeQ==" spinCount="100000" sheet="1" objects="1" scenarios="1"/>
  <phoneticPr fontId="7" type="noConversion"/>
  <dataValidations count="5">
    <dataValidation type="whole" allowBlank="1" showInputMessage="1" showErrorMessage="1" errorTitle="VALIDACIÓN" error="Debe ingresar un valor numérico entero." sqref="F881:F885" xr:uid="{83EA6FC4-C735-49EE-96B3-8B1F3D80AEBD}">
      <formula1>-999999999999999</formula1>
      <formula2>999999999999999</formula2>
    </dataValidation>
    <dataValidation type="whole" allowBlank="1" showInputMessage="1" showErrorMessage="1" errorTitle="Validación" error="Debe ingresar un valor numérico entero y positivo." sqref="F5:F7 F15:F20 F22 F24:F26 F91:F106 F127:F128 F130 F132 F135:F136 F154:F155 F12:F13 F60:F65 F173:F180 F109:F124 F188:F189 F191:F194 F196:F198 F200:F202 F159:F171 F214:F219 F221 F223:F225 F69:F73 F290:F305 F326:F327 F329 F331 F334:F335 F901:F905 F353:F354 F356:F363 F365:F379 F381:F391 F393:F397 F399:F404 F406:F411 F413:F429 F431:F450 F452 F182:F186 F468:F475 F308:F323 F483:F484 F486:F489 F491:F493 F495:F497 F907:F916 F511:F518 F538:F544 F477:F481 F9:F10 F520:F527 F643:F645 F546:F558 F647:F657 F664:F669 F671:F672 F674:F676 F678:F680 F157 F693:F700 F682:F686 F712:F717 F721:F727 F702:F709 F826:F830 F832:F834 F729:F741 F836:F846 F853:F858 F860:F861 F863:F865 F867:F869 F688:F689 F890:F895 F897:F899 F918:F921 F925:F932 F935:F938 F659:F661 F848:F850 F877:F878 F28:F58 F871:F875 F227:F257 F572:F577 F755:F760 F454:F466 F799:F824 F67 F266 F268:F272 F560:F570 F616:F641 F743:F753 F499:F506 F259:F264 F75:F88 F138:F152 F204:F211 F274:F287 F337:F351 F530:F536 F579:F613 F719 F762:F796" xr:uid="{F25C781D-D0C0-4D69-A0E1-CA47B6D1CE12}">
      <formula1>0</formula1>
      <formula2>99999999999999</formula2>
    </dataValidation>
    <dataValidation type="decimal" allowBlank="1" showInputMessage="1" showErrorMessage="1" errorTitle="VALIDACIÓN" error="Debe ingresar un valor numérico." sqref="F8 F2:F4 F11 F14 F21 F267 F27 F59 F74 F89:F90 F107:F108 F125:F126 F129 F131 F133:F134 F137 F153 F156 F158 F172 F181 F187 F190 F195 F199 F203 F212:F213 F220 F23 F226 F258 F273 F288:F289 F306:F307 F324:F325 F328 F330 F332:F333 F336 F352 F355 F364 F380 F392 F398 F405 F412 F430 F451 F453 F467 F476 F482 F485 F490 F494 F498 F507:F510 F519 F528:F529 F537 F545 F559 F571 F578 F614:F615 F642 F646 F658 F662:F663 F670 F673 F677 F681 F690:F692 F701 F710:F711 F720 F728 F742 F754 F761 F797:F798 F825 F831 F835 F847 F851:F852 F859 F862 F866 F870 F933:F934 F896 F900 F906 F917 F922:F924 F879:F880 F886:F889 F687 F876 F66 F68 F265 F222 F718" xr:uid="{E34CB66E-082D-4F29-9CCC-26B8F2ED44E4}">
      <formula1>-999999999999999</formula1>
      <formula2>999999999999999</formula2>
    </dataValidation>
    <dataValidation type="whole" operator="greaterThan" allowBlank="1" showInputMessage="1" showErrorMessage="1" errorTitle="Error" error="El valor del año, debe ser desde 2017 en adelante. " sqref="A2:A938" xr:uid="{1E8D256F-AE88-4827-987F-29161BFC2407}">
      <formula1>2016</formula1>
    </dataValidation>
    <dataValidation type="whole" allowBlank="1" showInputMessage="1" showErrorMessage="1" errorTitle="VALIDACIÓN" error="Debe ingresar un valor numérico (3, 6, 9, 12):_x000a__x000a_ 3 = Trimestre 1_x000a_ 6 = Trimestre 2_x000a_ 9 = Trimestre 3_x000a_12 =Trimestre 4" sqref="B2:B938" xr:uid="{99F2371F-95A9-446D-9D0E-8206C4FD2E7F}">
      <formula1>3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PlantillaBalanceGeneral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hospitales</dc:creator>
  <cp:lastModifiedBy>HUGO ANDRES BETANCUR</cp:lastModifiedBy>
  <cp:lastPrinted>2025-10-28T16:09:30Z</cp:lastPrinted>
  <dcterms:created xsi:type="dcterms:W3CDTF">2022-03-23T17:15:14Z</dcterms:created>
  <dcterms:modified xsi:type="dcterms:W3CDTF">2026-05-06T14:55:41Z</dcterms:modified>
</cp:coreProperties>
</file>